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IMER TRIMESTRE 2024\CASA CULTUR 1ER INFORME 2024\INFORMACION CONTABLE\"/>
    </mc:Choice>
  </mc:AlternateContent>
  <xr:revisionPtr revIDLastSave="0" documentId="13_ncr:1_{6DFCEFF9-F372-4BB3-96F0-493069397832}" xr6:coauthVersionLast="47" xr6:coauthVersionMax="47" xr10:uidLastSave="{00000000-0000-0000-0000-000000000000}"/>
  <bookViews>
    <workbookView xWindow="-108" yWindow="-108" windowWidth="23256" windowHeight="12456" tabRatio="863" xr2:uid="{00000000-000D-0000-FFFF-FFFF00000000}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65" l="1"/>
  <c r="C41" i="65"/>
  <c r="C105" i="62" l="1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58" i="62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9" i="64"/>
  <c r="B37" i="65" l="1"/>
  <c r="B48" i="65"/>
  <c r="B50" i="65"/>
  <c r="B39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0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<sst xmlns="http://schemas.openxmlformats.org/spreadsheetml/2006/main" count="938" uniqueCount="669">
  <si>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</si>
  <si>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</si>
  <si>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</si>
  <si>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</si>
  <si>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</si>
  <si>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</si>
  <si>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</si>
  <si>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</si>
  <si>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</si>
  <si>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</si>
  <si>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</si>
  <si>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</si>
  <si>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</si>
  <si>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</si>
  <si>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</si>
  <si>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</si>
  <si>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</si>
  <si>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</si>
  <si>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</si>
  <si>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</si>
  <si>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</si>
  <si>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</si>
  <si>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</si>
  <si>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</si>
  <si>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</si>
  <si>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</si>
  <si>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</si>
  <si>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</si>
  <si>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</si>
  <si>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</si>
  <si>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</si>
  <si>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</si>
  <si>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</si>
  <si>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</si>
  <si>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</si>
  <si>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</si>
  <si>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</si>
  <si>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</si>
  <si>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</si>
  <si>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</si>
  <si>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</si>
  <si>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</si>
  <si>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</si>
  <si>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</si>
  <si>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</si>
  <si>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</si>
  <si>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</si>
  <si>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</si>
  <si>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</si>
  <si>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</si>
  <si>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</si>
  <si>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</si>
  <si>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</si>
  <si>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</si>
  <si>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</si>
  <si>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</si>
  <si>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</si>
  <si>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</si>
  <si>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</si>
  <si>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</si>
  <si>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</si>
  <si>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</si>
  <si>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</si>
  <si>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</si>
  <si>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</si>
  <si>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</si>
  <si>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</si>
  <si>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</si>
  <si>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</si>
  <si>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</si>
  <si>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</si>
  <si>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</si>
  <si>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</si>
  <si>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</si>
  <si>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</si>
  <si>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</si>
  <si>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</si>
  <si>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</si>
  <si>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</si>
  <si>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</si>
  <si>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</si>
  <si>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</si>
  <si>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</si>
  <si>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</si>
  <si>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</si>
  <si>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</si>
  <si>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</si>
  <si>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</si>
  <si>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</si>
  <si>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</si>
  <si>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</si>
  <si>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</si>
  <si>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</si>
  <si>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</si>
  <si>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</si>
  <si>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</si>
  <si>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</si>
  <si>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</si>
  <si>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</si>
  <si>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</si>
  <si>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</si>
  <si>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</si>
  <si>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</si>
  <si>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</si>
  <si>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</si>
  <si>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</si>
  <si>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</si>
  <si>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</si>
  <si>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</si>
  <si>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</si>
  <si>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</si>
  <si>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</si>
  <si>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</si>
  <si>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</si>
  <si>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</si>
  <si>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</si>
  <si>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</si>
  <si>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</si>
  <si>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</si>
  <si>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</si>
  <si>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</si>
  <si>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</si>
  <si>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</si>
  <si>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</si>
  <si>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</si>
  <si>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</si>
  <si>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</si>
  <si>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</si>
  <si>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</si>
  <si>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</si>
  <si>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</si>
  <si>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</si>
  <si>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</si>
  <si>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</si>
  <si>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</si>
  <si>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</si>
  <si>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</si>
  <si>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</si>
  <si>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</si>
  <si>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</si>
  <si>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</si>
  <si>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</si>
  <si>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</si>
  <si>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</si>
  <si>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</si>
  <si>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</si>
  <si>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</si>
  <si>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</si>
  <si>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</si>
  <si>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</si>
  <si>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</si>
  <si>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</si>
  <si>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</si>
  <si>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</si>
  <si>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</si>
  <si>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</si>
  <si>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</si>
  <si>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</si>
  <si>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</si>
  <si>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</si>
  <si>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</si>
  <si>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</si>
  <si>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</si>
  <si>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</si>
  <si>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</si>
  <si>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</si>
  <si>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</si>
  <si>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</si>
  <si>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</si>
  <si>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</si>
  <si>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</si>
  <si>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</si>
  <si>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</si>
  <si>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</si>
  <si>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</si>
  <si>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</si>
  <si>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</si>
  <si>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</si>
  <si>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</si>
  <si>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</si>
  <si>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</si>
  <si>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</si>
  <si>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</si>
  <si>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</si>
  <si>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</si>
  <si>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</si>
  <si>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</si>
  <si>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</si>
  <si>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</si>
  <si>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</si>
  <si>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</si>
  <si>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</si>
  <si>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</si>
  <si>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</si>
  <si>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</si>
  <si>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</si>
  <si>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</si>
  <si>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</si>
  <si>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</si>
  <si>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</si>
  <si>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</si>
  <si>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</si>
  <si>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</si>
  <si>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</si>
  <si>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</si>
  <si>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</si>
  <si>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</si>
  <si>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</si>
  <si>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</si>
  <si>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</si>
  <si>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</si>
  <si>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</si>
  <si>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</si>
  <si>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</si>
  <si>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</si>
  <si>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</si>
  <si>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</si>
  <si>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</si>
  <si>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</si>
  <si>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</si>
  <si>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</si>
  <si>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</si>
  <si>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</si>
  <si>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</si>
  <si>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</si>
  <si>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</si>
  <si>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</si>
  <si>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</si>
  <si>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</si>
  <si>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</si>
  <si>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</si>
  <si>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</si>
  <si>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</si>
  <si>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</si>
  <si>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</si>
  <si>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</si>
  <si>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</si>
  <si>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</si>
  <si>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</si>
  <si>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</si>
  <si>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</si>
  <si>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</si>
  <si>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</si>
  <si>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</si>
  <si>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</si>
  <si>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</si>
  <si>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</si>
  <si>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</si>
  <si>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</si>
  <si>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</si>
  <si>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</si>
  <si>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</si>
  <si>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</si>
  <si>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</si>
  <si>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</si>
  <si>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</si>
  <si>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</si>
  <si>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</si>
  <si>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</si>
  <si>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</si>
  <si>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</si>
  <si>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</si>
  <si>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</si>
  <si>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</si>
  <si>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</si>
  <si>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</si>
  <si>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</si>
  <si>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</si>
  <si>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</si>
  <si>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</si>
  <si>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</si>
  <si>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</si>
  <si>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</si>
  <si>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</si>
  <si>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</si>
  <si>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</si>
  <si>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</si>
  <si>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</si>
  <si>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</si>
  <si>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</si>
  <si>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</si>
  <si>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</si>
  <si>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</si>
  <si>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</si>
  <si>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</si>
  <si>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</si>
  <si>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</si>
  <si>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</si>
  <si>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</si>
  <si>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</si>
  <si>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</si>
  <si>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</si>
  <si>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</si>
  <si>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</si>
  <si>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</si>
  <si>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</si>
  <si>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</si>
  <si>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</si>
  <si>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</si>
  <si>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</si>
  <si>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</si>
  <si>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</si>
  <si>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</si>
  <si>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</si>
  <si>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</si>
  <si>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</si>
  <si>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</si>
  <si>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</si>
  <si>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</si>
  <si>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</si>
  <si>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</si>
  <si>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</si>
  <si>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</si>
  <si>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</si>
  <si>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</si>
  <si>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</si>
  <si>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</si>
  <si>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</si>
  <si>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</si>
  <si>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</si>
  <si>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</si>
  <si>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</si>
  <si>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</si>
  <si>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</si>
  <si>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</si>
  <si>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</si>
  <si>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</si>
  <si>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</si>
  <si>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</si>
  <si>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</si>
  <si>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</si>
  <si>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</si>
  <si>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</si>
  <si>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</si>
  <si>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</si>
  <si>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</si>
  <si>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</si>
  <si>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</si>
  <si>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</si>
  <si>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</si>
  <si>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</si>
  <si>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</si>
  <si>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</si>
  <si>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</si>
  <si>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</si>
  <si>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</si>
  <si>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</si>
  <si>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</si>
  <si>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</si>
  <si>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</si>
  <si>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</si>
  <si>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</si>
  <si>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</si>
  <si>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</si>
  <si>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</si>
  <si>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</si>
  <si>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</si>
  <si>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</si>
  <si>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</si>
  <si>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</si>
  <si>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</si>
  <si>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</si>
  <si>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</si>
  <si>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</si>
  <si>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</si>
  <si>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</si>
  <si>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</si>
  <si>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</si>
  <si>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</si>
  <si>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</si>
  <si>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</si>
  <si>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</si>
  <si>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</si>
  <si>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</si>
  <si>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</si>
  <si>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</si>
  <si>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</si>
  <si>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</si>
  <si>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</si>
  <si>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</si>
  <si>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</si>
  <si>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</si>
  <si>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</si>
  <si>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</si>
  <si>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</si>
  <si>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</si>
  <si>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</si>
  <si>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</si>
  <si>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</si>
  <si>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</si>
  <si>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</si>
  <si>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</si>
  <si>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</si>
  <si>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</si>
  <si>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</si>
  <si>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</si>
  <si>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</si>
  <si>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</si>
  <si>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</si>
  <si>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</si>
  <si>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</si>
  <si>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</si>
  <si>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</si>
  <si>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</si>
  <si>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</si>
  <si>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</si>
  <si>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</si>
  <si>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</si>
  <si>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</si>
  <si>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</si>
  <si>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</si>
  <si>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</si>
  <si>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</si>
  <si>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</si>
  <si>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</si>
  <si>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</si>
  <si>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</si>
  <si>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</si>
  <si>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</si>
  <si>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</si>
  <si>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</si>
  <si>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</si>
  <si>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</si>
  <si>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</si>
  <si>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</si>
  <si>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</si>
  <si>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</si>
  <si>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</si>
  <si>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</si>
  <si>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</si>
  <si>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</si>
  <si>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</si>
  <si>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</si>
  <si>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</si>
  <si>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</si>
  <si>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</si>
  <si>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</si>
  <si>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</si>
  <si>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</si>
  <si>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</si>
  <si>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</si>
  <si>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</si>
  <si>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</si>
  <si>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</si>
  <si>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</si>
  <si>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</si>
  <si>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</si>
  <si>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</si>
  <si>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</si>
  <si>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</si>
  <si>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</si>
  <si>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</si>
  <si>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</si>
  <si>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</si>
  <si>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</si>
  <si>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</si>
  <si>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</si>
  <si>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</si>
  <si>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</si>
  <si>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</si>
  <si>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</si>
  <si>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</si>
  <si>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</si>
  <si>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</si>
  <si>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</si>
  <si>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</si>
  <si>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</si>
  <si>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</si>
  <si>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</si>
  <si>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</si>
  <si>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</si>
  <si>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</si>
  <si>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</si>
  <si>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</si>
  <si>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</si>
  <si>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</si>
  <si>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</si>
  <si>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</si>
  <si>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</si>
  <si>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</si>
  <si>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</si>
  <si>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</si>
  <si>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</si>
  <si>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</si>
  <si>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</si>
  <si>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</si>
  <si>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</si>
  <si>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</si>
  <si>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</si>
  <si>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</si>
  <si>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</si>
  <si>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</si>
  <si>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</si>
  <si>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</si>
  <si>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</si>
  <si>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</si>
  <si>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</si>
  <si>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</si>
  <si>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</si>
  <si>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</si>
  <si>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</si>
  <si>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</si>
  <si>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</si>
  <si>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</si>
  <si>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</si>
  <si>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</si>
  <si>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</si>
  <si>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</si>
  <si>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</si>
  <si>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</si>
  <si>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</si>
  <si>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</si>
  <si>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</si>
  <si>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</si>
  <si>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</si>
  <si>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</si>
  <si>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</si>
  <si>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</si>
  <si>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</si>
  <si>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</si>
  <si>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</si>
  <si>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</si>
  <si>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</si>
  <si>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</si>
  <si>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</si>
  <si>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</si>
  <si>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</si>
  <si>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</si>
  <si>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</si>
  <si>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</si>
  <si>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</si>
  <si>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</si>
  <si>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</si>
  <si>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</si>
  <si>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</si>
  <si>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</si>
  <si>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</si>
  <si>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</si>
  <si>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</si>
  <si>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</si>
  <si>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</si>
  <si>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</si>
  <si>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</si>
  <si>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</si>
  <si>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</si>
  <si>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</si>
  <si>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</si>
  <si>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</si>
  <si>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</si>
  <si>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</si>
  <si>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</si>
  <si>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</si>
  <si>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</si>
  <si>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</si>
  <si>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</si>
  <si>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</si>
  <si>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</si>
  <si>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</si>
  <si>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</si>
  <si>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</si>
  <si>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</si>
  <si>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</si>
  <si>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</si>
  <si>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</si>
  <si>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</si>
  <si>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</si>
  <si>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</si>
  <si>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</si>
  <si>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</si>
  <si>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</si>
  <si>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</si>
  <si>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</si>
  <si>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</si>
  <si>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</si>
  <si>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</si>
  <si>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</si>
  <si>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</si>
  <si>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</si>
  <si>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</si>
  <si>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</si>
  <si>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</si>
  <si>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</si>
  <si>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</si>
  <si>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</si>
  <si>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</si>
  <si>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</si>
  <si>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</si>
  <si>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</si>
  <si>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</si>
  <si>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</si>
  <si>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</si>
  <si>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</si>
  <si>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</si>
  <si>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</si>
  <si>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</si>
  <si>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</si>
  <si>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</si>
  <si>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</si>
  <si>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</si>
  <si>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</si>
  <si>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</si>
  <si>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</si>
  <si>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</si>
  <si>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</si>
  <si>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</si>
  <si>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</si>
  <si>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</si>
  <si>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</si>
  <si>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</si>
  <si>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</si>
  <si>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</si>
  <si>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</si>
  <si>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</si>
  <si>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</si>
  <si>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</si>
  <si>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</si>
  <si>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</si>
  <si>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</si>
  <si>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</si>
  <si>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</si>
  <si>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</si>
  <si>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</si>
  <si>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</si>
  <si>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</si>
  <si>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</si>
  <si>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</si>
  <si>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</si>
  <si>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</si>
  <si>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</si>
  <si>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</si>
  <si>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</si>
  <si>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</si>
  <si>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</si>
  <si>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</si>
  <si>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</si>
  <si>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</si>
  <si>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</si>
  <si>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</si>
  <si>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</si>
  <si>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</si>
  <si>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</si>
  <si>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</si>
  <si>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</si>
  <si>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</si>
  <si>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</si>
  <si>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</si>
  <si>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</si>
  <si>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</si>
  <si>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</si>
  <si>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</si>
  <si>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</si>
  <si>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</si>
  <si>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</si>
  <si>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</si>
  <si>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</si>
  <si>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</si>
  <si>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</si>
  <si>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</si>
  <si>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</si>
  <si>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</si>
  <si>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</si>
  <si>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</si>
  <si>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</si>
  <si>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</si>
  <si>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</si>
  <si>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</si>
  <si>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</si>
  <si>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Casa de la Cultura Fray Nicolás P. Navarrete del Municipio de Santiago Maravatío, Guanajuato.</t>
  </si>
  <si>
    <t>Correspondiente 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</si>
</sst>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2" fillId="0" borderId="0" xfId="9" applyFont="1" applyFill="1" applyAlignment="1">
      <alignment horizontal="center"/>
    </xf>
    <xf numFmtId="0" fontId="12" fillId="0" borderId="0" xfId="9" applyFont="1" applyFill="1"/>
    <xf numFmtId="4" fontId="12" fillId="0" borderId="0" xfId="9" applyNumberFormat="1" applyFont="1" applyFill="1"/>
    <xf numFmtId="0" fontId="13" fillId="0" borderId="0" xfId="8" applyFont="1" applyBorder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0" borderId="14" xfId="13" applyFont="1" applyFill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Fill="1" applyBorder="1" applyAlignment="1">
      <alignment horizontal="center"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indent="1"/>
    </xf>
    <xf numFmtId="4" fontId="12" fillId="8" borderId="1" xfId="13" applyNumberFormat="1" applyFont="1" applyFill="1" applyBorder="1" applyAlignment="1">
      <alignment horizontal="right" vertical="center"/>
    </xf>
    <xf numFmtId="4" fontId="3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E47" sqref="A1:E47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77" t="s">
        <v>667</v>
      </c>
      <c r="B1" s="177"/>
      <c r="C1" s="17"/>
      <c r="D1" s="14" t="s">
        <v>601</v>
      </c>
      <c r="E1" s="15">
        <v>2024</v>
      </c>
    </row>
    <row r="2" spans="1:5" ht="18.899999999999999" customHeight="1" x14ac:dyDescent="0.2">
      <c r="A2" s="178" t="s">
        <v>600</v>
      </c>
      <c r="B2" s="178"/>
      <c r="C2" s="36"/>
      <c r="D2" s="14" t="s">
        <v>602</v>
      </c>
      <c r="E2" s="17" t="s">
        <v>607</v>
      </c>
    </row>
    <row r="3" spans="1:5" ht="18.899999999999999" customHeight="1" x14ac:dyDescent="0.2">
      <c r="A3" s="179" t="s">
        <v>668</v>
      </c>
      <c r="B3" s="179"/>
      <c r="C3" s="17"/>
      <c r="D3" s="14" t="s">
        <v>603</v>
      </c>
      <c r="E3" s="15">
        <v>1</v>
      </c>
    </row>
    <row r="4" spans="1:5" s="92" customFormat="1" ht="18.899999999999999" customHeight="1" x14ac:dyDescent="0.2">
      <c r="A4" s="179" t="s">
        <v>622</v>
      </c>
      <c r="B4" s="179"/>
      <c r="C4" s="179"/>
      <c r="D4" s="179"/>
      <c r="E4" s="179"/>
    </row>
    <row r="5" spans="1:5" ht="15" customHeight="1" x14ac:dyDescent="0.2">
      <c r="A5" s="135" t="s">
        <v>41</v>
      </c>
      <c r="B5" s="134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568</v>
      </c>
      <c r="B10" s="46" t="s">
        <v>303</v>
      </c>
    </row>
    <row r="11" spans="1:5" x14ac:dyDescent="0.2">
      <c r="A11" s="45" t="s">
        <v>569</v>
      </c>
      <c r="B11" s="46" t="s">
        <v>570</v>
      </c>
    </row>
    <row r="12" spans="1:5" x14ac:dyDescent="0.2">
      <c r="A12" s="45" t="s">
        <v>571</v>
      </c>
      <c r="B12" s="46" t="s">
        <v>340</v>
      </c>
    </row>
    <row r="13" spans="1:5" x14ac:dyDescent="0.2">
      <c r="A13" s="45" t="s">
        <v>572</v>
      </c>
      <c r="B13" s="46" t="s">
        <v>357</v>
      </c>
    </row>
    <row r="14" spans="1:5" x14ac:dyDescent="0.2">
      <c r="A14" s="45" t="s">
        <v>1</v>
      </c>
      <c r="B14" s="46" t="s">
        <v>2</v>
      </c>
    </row>
    <row r="15" spans="1:5" x14ac:dyDescent="0.2">
      <c r="A15" s="45" t="s">
        <v>3</v>
      </c>
      <c r="B15" s="46" t="s">
        <v>4</v>
      </c>
    </row>
    <row r="16" spans="1:5" x14ac:dyDescent="0.2">
      <c r="A16" s="45" t="s">
        <v>5</v>
      </c>
      <c r="B16" s="46" t="s">
        <v>6</v>
      </c>
    </row>
    <row r="17" spans="1:2" x14ac:dyDescent="0.2">
      <c r="A17" s="45" t="s">
        <v>130</v>
      </c>
      <c r="B17" s="46" t="s">
        <v>582</v>
      </c>
    </row>
    <row r="18" spans="1:2" x14ac:dyDescent="0.2">
      <c r="A18" s="45" t="s">
        <v>7</v>
      </c>
      <c r="B18" s="46" t="s">
        <v>583</v>
      </c>
    </row>
    <row r="19" spans="1:2" x14ac:dyDescent="0.2">
      <c r="A19" s="45" t="s">
        <v>8</v>
      </c>
      <c r="B19" s="46" t="s">
        <v>129</v>
      </c>
    </row>
    <row r="20" spans="1:2" x14ac:dyDescent="0.2">
      <c r="A20" s="45" t="s">
        <v>9</v>
      </c>
      <c r="B20" s="46" t="s">
        <v>10</v>
      </c>
    </row>
    <row r="21" spans="1:2" x14ac:dyDescent="0.2">
      <c r="A21" s="45" t="s">
        <v>11</v>
      </c>
      <c r="B21" s="46" t="s">
        <v>12</v>
      </c>
    </row>
    <row r="22" spans="1:2" x14ac:dyDescent="0.2">
      <c r="A22" s="45" t="s">
        <v>13</v>
      </c>
      <c r="B22" s="46" t="s">
        <v>14</v>
      </c>
    </row>
    <row r="23" spans="1:2" x14ac:dyDescent="0.2">
      <c r="A23" s="45" t="s">
        <v>15</v>
      </c>
      <c r="B23" s="46" t="s">
        <v>16</v>
      </c>
    </row>
    <row r="24" spans="1:2" x14ac:dyDescent="0.2">
      <c r="A24" s="45" t="s">
        <v>17</v>
      </c>
      <c r="B24" s="46" t="s">
        <v>584</v>
      </c>
    </row>
    <row r="25" spans="1:2" x14ac:dyDescent="0.2">
      <c r="A25" s="45" t="s">
        <v>18</v>
      </c>
      <c r="B25" s="46" t="s">
        <v>19</v>
      </c>
    </row>
    <row r="26" spans="1:2" s="92" customFormat="1" x14ac:dyDescent="0.2">
      <c r="A26" s="45" t="s">
        <v>20</v>
      </c>
      <c r="B26" s="46" t="s">
        <v>182</v>
      </c>
    </row>
    <row r="27" spans="1:2" x14ac:dyDescent="0.2">
      <c r="A27" s="45" t="s">
        <v>21</v>
      </c>
      <c r="B27" s="46" t="s">
        <v>22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623</v>
      </c>
    </row>
    <row r="41" spans="1:2" ht="10.8" thickBot="1" x14ac:dyDescent="0.25">
      <c r="A41" s="11"/>
      <c r="B41" s="12"/>
    </row>
    <row r="44" spans="1:2" x14ac:dyDescent="0.2">
      <c r="B44" s="92" t="s">
        <v>624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5" display="PRESUPUESTALES" xr:uid="{00000000-0004-0000-0000-000008000000}"/>
    <hyperlink ref="A10" location="ACT!A8" display="ACT-01" xr:uid="{00000000-0004-0000-0000-000009000000}"/>
    <hyperlink ref="A11" location="ACT!A56" display="ACT-02" xr:uid="{00000000-0004-0000-0000-00000A000000}"/>
    <hyperlink ref="A12" location="ACT!A71" display="ACT-03" xr:uid="{00000000-0004-0000-0000-00000B000000}"/>
    <hyperlink ref="A13" location="ACT!A96" display="ACT-04" xr:uid="{00000000-0004-0000-0000-00000C000000}"/>
    <hyperlink ref="A14" location="ESF!A6" display="ESF-01" xr:uid="{00000000-0004-0000-0000-00000D000000}"/>
    <hyperlink ref="A15" location="ESF!A13" display="ESF-02" xr:uid="{00000000-0004-0000-0000-00000E000000}"/>
    <hyperlink ref="A16" location="ESF!A18" display="ESF-03" xr:uid="{00000000-0004-0000-0000-00000F000000}"/>
    <hyperlink ref="A17" location="ESF!A30" display="ESF-04" xr:uid="{00000000-0004-0000-0000-000010000000}"/>
    <hyperlink ref="A18" location="ESF!A39" display="ESF-05" xr:uid="{00000000-0004-0000-0000-000011000000}"/>
    <hyperlink ref="A19" location="ESF!A44" display="ESF-06" xr:uid="{00000000-0004-0000-0000-000012000000}"/>
    <hyperlink ref="A20" location="ESF!A48" display="ESF-07" xr:uid="{00000000-0004-0000-0000-000013000000}"/>
    <hyperlink ref="A21" location="ESF!A52" display="ESF-08" xr:uid="{00000000-0004-0000-0000-000014000000}"/>
    <hyperlink ref="A22" location="ESF!A72" display="ESF-09" xr:uid="{00000000-0004-0000-0000-000015000000}"/>
    <hyperlink ref="A23" location="ESF!A88" display="ESF-10" xr:uid="{00000000-0004-0000-0000-000016000000}"/>
    <hyperlink ref="A24" location="ESF!A94" display="ESF-11" xr:uid="{00000000-0004-0000-0000-000017000000}"/>
    <hyperlink ref="A25" location="ESF!A108" display="ESF-12" xr:uid="{00000000-0004-0000-0000-000018000000}"/>
    <hyperlink ref="A26" location="ESF!A125" display="ESF-13" xr:uid="{00000000-0004-0000-0000-000019000000}"/>
    <hyperlink ref="A27" location="ESF!A142" display="ESF-14" xr:uid="{00000000-0004-0000-0000-00001A000000}"/>
    <hyperlink ref="B10" location="ACT!A8" display="INGRESOS DE GESTION" xr:uid="{00000000-0004-0000-0000-00001B000000}"/>
    <hyperlink ref="B11" location="ACT!A56" display="PARTICIPACIONES, APORTACIONES, CONVENIOS, INCENTIVOS…" xr:uid="{00000000-0004-0000-0000-00001C000000}"/>
    <hyperlink ref="B12" location="ACT!A71" display="OTROS INGRESOS Y BENEFICIOS" xr:uid="{00000000-0004-0000-0000-00001D000000}"/>
    <hyperlink ref="B13" location="ACT!A96" display="GASTOS Y OTRAS PERDIDAS" xr:uid="{00000000-0004-0000-0000-00001E000000}"/>
    <hyperlink ref="B14" location="ESF!A6" display="FONDOS CON AFECTACIÓN ESPECÍFICA E INVERSIONES FINANCIERAS" xr:uid="{00000000-0004-0000-0000-00001F000000}"/>
    <hyperlink ref="B15" location="ESF!A13" display="CONTRIBUCIONES POR RECUPERAR" xr:uid="{00000000-0004-0000-0000-000020000000}"/>
    <hyperlink ref="B16" location="ESF!A18" display="CONTRIBUCIONES POR RECUPERAR CORTO PLAZO" xr:uid="{00000000-0004-0000-0000-000021000000}"/>
    <hyperlink ref="B17" location="ESF!A30" display="BIENES DISPONIBLES PARA SU TRANSFORMACIÓN ESTIMACIONES Y DETERIOROS (INVENTARIOS)" xr:uid="{00000000-0004-0000-0000-000022000000}"/>
    <hyperlink ref="B18" location="ESF!A39" display="ALMACENES" xr:uid="{00000000-0004-0000-0000-000023000000}"/>
    <hyperlink ref="B19" location="ESF!A44" display="FIDEICOMISOS, MANDATOS Y CONTRATOS ANÁLOGOS" xr:uid="{00000000-0004-0000-0000-000024000000}"/>
    <hyperlink ref="B20" location="ESF!A48" display="PARTICIPACIONES Y APORTACIONES DE CAPITAL" xr:uid="{00000000-0004-0000-0000-000025000000}"/>
    <hyperlink ref="B21" location="ESF!A52" display="BIENES MUEBLES E INMUEBLES" xr:uid="{00000000-0004-0000-0000-000026000000}"/>
    <hyperlink ref="B22" location="ESF!A72" display="INTANGIBLES Y DIFERIDOS" xr:uid="{00000000-0004-0000-0000-000027000000}"/>
    <hyperlink ref="B23" location="ESF!A88" display="ESTIMACIONES Y DETERIOROS" xr:uid="{00000000-0004-0000-0000-000028000000}"/>
    <hyperlink ref="B24" location="ESF!A94" display="OTROS ACTIVOS" xr:uid="{00000000-0004-0000-0000-000029000000}"/>
    <hyperlink ref="B25" location="ESF!A108" display="CUENTAS Y DOCUMENTOS POR PAGAR" xr:uid="{00000000-0004-0000-0000-00002A000000}"/>
    <hyperlink ref="B26" location="ESF!A125" display="FONDOS Y BIENES DE TERCEROS" xr:uid="{00000000-0004-0000-0000-00002B000000}"/>
    <hyperlink ref="B27" location="ESF!A142" display="OTROS PASIVOS CIRCULANTES" xr:uid="{00000000-0004-0000-0000-00002C000000}"/>
  </hyperlinks>
  <pageMargins left="0.70866141732283472" right="0.70866141732283472" top="0.74803149606299213" bottom="0.74803149606299213" header="0.31496062992125984" footer="0.31496062992125984"/>
  <pageSetup scale="74" orientation="portrait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activeCell="C5" sqref="C5:C20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17.6640625" style="39" customWidth="1"/>
    <col min="4" max="16384" width="11.44140625" style="39"/>
  </cols>
  <sheetData>
    <row r="1" spans="1:3" s="37" customFormat="1" ht="18" customHeight="1" x14ac:dyDescent="0.3">
      <c r="A1" s="183" t="s">
        <v>667</v>
      </c>
      <c r="B1" s="184"/>
      <c r="C1" s="185"/>
    </row>
    <row r="2" spans="1:3" s="37" customFormat="1" ht="18" customHeight="1" x14ac:dyDescent="0.3">
      <c r="A2" s="186" t="s">
        <v>612</v>
      </c>
      <c r="B2" s="187"/>
      <c r="C2" s="188"/>
    </row>
    <row r="3" spans="1:3" s="37" customFormat="1" ht="18" customHeight="1" x14ac:dyDescent="0.3">
      <c r="A3" s="186" t="s">
        <v>668</v>
      </c>
      <c r="B3" s="189"/>
      <c r="C3" s="188"/>
    </row>
    <row r="4" spans="1:3" s="40" customFormat="1" ht="18" customHeight="1" x14ac:dyDescent="0.2">
      <c r="A4" s="190" t="s">
        <v>613</v>
      </c>
      <c r="B4" s="191"/>
      <c r="C4" s="192"/>
    </row>
    <row r="5" spans="1:3" s="38" customFormat="1" x14ac:dyDescent="0.2">
      <c r="A5" s="58" t="s">
        <v>520</v>
      </c>
      <c r="B5" s="58"/>
      <c r="C5" s="169">
        <v>475668.5</v>
      </c>
    </row>
    <row r="6" spans="1:3" x14ac:dyDescent="0.2">
      <c r="A6" s="59"/>
      <c r="B6" s="60"/>
      <c r="C6" s="78"/>
    </row>
    <row r="7" spans="1:3" x14ac:dyDescent="0.2">
      <c r="A7" s="67" t="s">
        <v>521</v>
      </c>
      <c r="B7" s="67"/>
      <c r="C7" s="170">
        <f>SUM(C8:C13)</f>
        <v>0</v>
      </c>
    </row>
    <row r="8" spans="1:3" x14ac:dyDescent="0.2">
      <c r="A8" s="75" t="s">
        <v>522</v>
      </c>
      <c r="B8" s="74" t="s">
        <v>341</v>
      </c>
      <c r="C8" s="171">
        <v>0</v>
      </c>
    </row>
    <row r="9" spans="1:3" x14ac:dyDescent="0.2">
      <c r="A9" s="61" t="s">
        <v>523</v>
      </c>
      <c r="B9" s="62" t="s">
        <v>532</v>
      </c>
      <c r="C9" s="171">
        <v>0</v>
      </c>
    </row>
    <row r="10" spans="1:3" x14ac:dyDescent="0.2">
      <c r="A10" s="61" t="s">
        <v>524</v>
      </c>
      <c r="B10" s="62" t="s">
        <v>349</v>
      </c>
      <c r="C10" s="171">
        <v>0</v>
      </c>
    </row>
    <row r="11" spans="1:3" x14ac:dyDescent="0.2">
      <c r="A11" s="61" t="s">
        <v>525</v>
      </c>
      <c r="B11" s="62" t="s">
        <v>350</v>
      </c>
      <c r="C11" s="171">
        <v>0</v>
      </c>
    </row>
    <row r="12" spans="1:3" x14ac:dyDescent="0.2">
      <c r="A12" s="61" t="s">
        <v>526</v>
      </c>
      <c r="B12" s="62" t="s">
        <v>351</v>
      </c>
      <c r="C12" s="171">
        <v>0</v>
      </c>
    </row>
    <row r="13" spans="1:3" x14ac:dyDescent="0.2">
      <c r="A13" s="63" t="s">
        <v>527</v>
      </c>
      <c r="B13" s="64" t="s">
        <v>528</v>
      </c>
      <c r="C13" s="171">
        <v>0</v>
      </c>
    </row>
    <row r="14" spans="1:3" x14ac:dyDescent="0.2">
      <c r="A14" s="73"/>
      <c r="B14" s="65"/>
      <c r="C14" s="66"/>
    </row>
    <row r="15" spans="1:3" x14ac:dyDescent="0.2">
      <c r="A15" s="67" t="s">
        <v>82</v>
      </c>
      <c r="B15" s="60"/>
      <c r="C15" s="170">
        <f>SUM(C16:C18)</f>
        <v>0</v>
      </c>
    </row>
    <row r="16" spans="1:3" x14ac:dyDescent="0.2">
      <c r="A16" s="68">
        <v>3.1</v>
      </c>
      <c r="B16" s="62" t="s">
        <v>531</v>
      </c>
      <c r="C16" s="171">
        <v>0</v>
      </c>
    </row>
    <row r="17" spans="1:3" x14ac:dyDescent="0.2">
      <c r="A17" s="69">
        <v>3.2</v>
      </c>
      <c r="B17" s="62" t="s">
        <v>529</v>
      </c>
      <c r="C17" s="171">
        <v>0</v>
      </c>
    </row>
    <row r="18" spans="1:3" x14ac:dyDescent="0.2">
      <c r="A18" s="69">
        <v>3.3</v>
      </c>
      <c r="B18" s="64" t="s">
        <v>530</v>
      </c>
      <c r="C18" s="172">
        <v>0</v>
      </c>
    </row>
    <row r="19" spans="1:3" x14ac:dyDescent="0.2">
      <c r="A19" s="59"/>
      <c r="B19" s="70"/>
      <c r="C19" s="71"/>
    </row>
    <row r="20" spans="1:3" x14ac:dyDescent="0.2">
      <c r="A20" s="72" t="s">
        <v>659</v>
      </c>
      <c r="B20" s="72"/>
      <c r="C20" s="169">
        <f>C5+C7-C15</f>
        <v>475668.5</v>
      </c>
    </row>
    <row r="22" spans="1:3" x14ac:dyDescent="0.2">
      <c r="B22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1"/>
  <sheetViews>
    <sheetView showGridLines="0" topLeftCell="A20" workbookViewId="0">
      <selection activeCell="C39" sqref="C5:C39"/>
    </sheetView>
  </sheetViews>
  <sheetFormatPr baseColWidth="10" defaultColWidth="11.44140625" defaultRowHeight="10.199999999999999" x14ac:dyDescent="0.2"/>
  <cols>
    <col min="1" max="1" width="3.6640625" style="39" customWidth="1"/>
    <col min="2" max="2" width="62.109375" style="39" customWidth="1"/>
    <col min="3" max="3" width="17.6640625" style="39" customWidth="1"/>
    <col min="4" max="16384" width="11.44140625" style="39"/>
  </cols>
  <sheetData>
    <row r="1" spans="1:3" s="41" customFormat="1" ht="18.899999999999999" customHeight="1" x14ac:dyDescent="0.3">
      <c r="A1" s="193" t="s">
        <v>667</v>
      </c>
      <c r="B1" s="194"/>
      <c r="C1" s="195"/>
    </row>
    <row r="2" spans="1:3" s="41" customFormat="1" ht="18.899999999999999" customHeight="1" x14ac:dyDescent="0.3">
      <c r="A2" s="196" t="s">
        <v>614</v>
      </c>
      <c r="B2" s="197"/>
      <c r="C2" s="198"/>
    </row>
    <row r="3" spans="1:3" s="41" customFormat="1" ht="18.899999999999999" customHeight="1" x14ac:dyDescent="0.3">
      <c r="A3" s="196" t="s">
        <v>668</v>
      </c>
      <c r="B3" s="199"/>
      <c r="C3" s="198"/>
    </row>
    <row r="4" spans="1:3" s="42" customFormat="1" x14ac:dyDescent="0.2">
      <c r="A4" s="190" t="s">
        <v>613</v>
      </c>
      <c r="B4" s="191"/>
      <c r="C4" s="192"/>
    </row>
    <row r="5" spans="1:3" x14ac:dyDescent="0.2">
      <c r="A5" s="83" t="s">
        <v>533</v>
      </c>
      <c r="B5" s="58"/>
      <c r="C5" s="173">
        <v>448784.77</v>
      </c>
    </row>
    <row r="6" spans="1:3" x14ac:dyDescent="0.2">
      <c r="A6" s="77"/>
      <c r="B6" s="60"/>
      <c r="C6" s="78"/>
    </row>
    <row r="7" spans="1:3" x14ac:dyDescent="0.2">
      <c r="A7" s="67" t="s">
        <v>534</v>
      </c>
      <c r="B7" s="79"/>
      <c r="C7" s="170">
        <f>SUM(C8:C28)</f>
        <v>0</v>
      </c>
    </row>
    <row r="8" spans="1:3" x14ac:dyDescent="0.2">
      <c r="A8" s="125">
        <v>2.1</v>
      </c>
      <c r="B8" s="84" t="s">
        <v>369</v>
      </c>
      <c r="C8" s="174">
        <v>0</v>
      </c>
    </row>
    <row r="9" spans="1:3" x14ac:dyDescent="0.2">
      <c r="A9" s="125">
        <v>2.2000000000000002</v>
      </c>
      <c r="B9" s="84" t="s">
        <v>366</v>
      </c>
      <c r="C9" s="174">
        <v>0</v>
      </c>
    </row>
    <row r="10" spans="1:3" x14ac:dyDescent="0.2">
      <c r="A10" s="89">
        <v>2.2999999999999998</v>
      </c>
      <c r="B10" s="76" t="s">
        <v>236</v>
      </c>
      <c r="C10" s="174">
        <v>0</v>
      </c>
    </row>
    <row r="11" spans="1:3" x14ac:dyDescent="0.2">
      <c r="A11" s="89">
        <v>2.4</v>
      </c>
      <c r="B11" s="76" t="s">
        <v>237</v>
      </c>
      <c r="C11" s="174">
        <v>0</v>
      </c>
    </row>
    <row r="12" spans="1:3" x14ac:dyDescent="0.2">
      <c r="A12" s="89">
        <v>2.5</v>
      </c>
      <c r="B12" s="76" t="s">
        <v>238</v>
      </c>
      <c r="C12" s="174">
        <v>0</v>
      </c>
    </row>
    <row r="13" spans="1:3" x14ac:dyDescent="0.2">
      <c r="A13" s="89">
        <v>2.6</v>
      </c>
      <c r="B13" s="76" t="s">
        <v>239</v>
      </c>
      <c r="C13" s="174">
        <v>0</v>
      </c>
    </row>
    <row r="14" spans="1:3" x14ac:dyDescent="0.2">
      <c r="A14" s="89">
        <v>2.7</v>
      </c>
      <c r="B14" s="76" t="s">
        <v>240</v>
      </c>
      <c r="C14" s="174">
        <v>0</v>
      </c>
    </row>
    <row r="15" spans="1:3" x14ac:dyDescent="0.2">
      <c r="A15" s="89">
        <v>2.8</v>
      </c>
      <c r="B15" s="76" t="s">
        <v>241</v>
      </c>
      <c r="C15" s="174">
        <v>0</v>
      </c>
    </row>
    <row r="16" spans="1:3" x14ac:dyDescent="0.2">
      <c r="A16" s="89">
        <v>2.9</v>
      </c>
      <c r="B16" s="76" t="s">
        <v>243</v>
      </c>
      <c r="C16" s="174">
        <v>0</v>
      </c>
    </row>
    <row r="17" spans="1:3" x14ac:dyDescent="0.2">
      <c r="A17" s="89" t="s">
        <v>535</v>
      </c>
      <c r="B17" s="76" t="s">
        <v>536</v>
      </c>
      <c r="C17" s="174">
        <v>0</v>
      </c>
    </row>
    <row r="18" spans="1:3" x14ac:dyDescent="0.2">
      <c r="A18" s="89" t="s">
        <v>561</v>
      </c>
      <c r="B18" s="76" t="s">
        <v>245</v>
      </c>
      <c r="C18" s="174">
        <v>0</v>
      </c>
    </row>
    <row r="19" spans="1:3" x14ac:dyDescent="0.2">
      <c r="A19" s="89" t="s">
        <v>562</v>
      </c>
      <c r="B19" s="76" t="s">
        <v>537</v>
      </c>
      <c r="C19" s="174">
        <v>0</v>
      </c>
    </row>
    <row r="20" spans="1:3" x14ac:dyDescent="0.2">
      <c r="A20" s="89" t="s">
        <v>563</v>
      </c>
      <c r="B20" s="76" t="s">
        <v>538</v>
      </c>
      <c r="C20" s="174">
        <v>0</v>
      </c>
    </row>
    <row r="21" spans="1:3" x14ac:dyDescent="0.2">
      <c r="A21" s="89" t="s">
        <v>564</v>
      </c>
      <c r="B21" s="76" t="s">
        <v>539</v>
      </c>
      <c r="C21" s="174">
        <v>0</v>
      </c>
    </row>
    <row r="22" spans="1:3" x14ac:dyDescent="0.2">
      <c r="A22" s="89" t="s">
        <v>540</v>
      </c>
      <c r="B22" s="76" t="s">
        <v>541</v>
      </c>
      <c r="C22" s="174">
        <v>0</v>
      </c>
    </row>
    <row r="23" spans="1:3" x14ac:dyDescent="0.2">
      <c r="A23" s="89" t="s">
        <v>542</v>
      </c>
      <c r="B23" s="76" t="s">
        <v>543</v>
      </c>
      <c r="C23" s="174">
        <v>0</v>
      </c>
    </row>
    <row r="24" spans="1:3" x14ac:dyDescent="0.2">
      <c r="A24" s="89" t="s">
        <v>544</v>
      </c>
      <c r="B24" s="76" t="s">
        <v>545</v>
      </c>
      <c r="C24" s="174">
        <v>0</v>
      </c>
    </row>
    <row r="25" spans="1:3" x14ac:dyDescent="0.2">
      <c r="A25" s="89" t="s">
        <v>546</v>
      </c>
      <c r="B25" s="76" t="s">
        <v>547</v>
      </c>
      <c r="C25" s="174">
        <v>0</v>
      </c>
    </row>
    <row r="26" spans="1:3" x14ac:dyDescent="0.2">
      <c r="A26" s="89" t="s">
        <v>548</v>
      </c>
      <c r="B26" s="76" t="s">
        <v>549</v>
      </c>
      <c r="C26" s="174">
        <v>0</v>
      </c>
    </row>
    <row r="27" spans="1:3" x14ac:dyDescent="0.2">
      <c r="A27" s="89" t="s">
        <v>550</v>
      </c>
      <c r="B27" s="76" t="s">
        <v>551</v>
      </c>
      <c r="C27" s="174">
        <v>0</v>
      </c>
    </row>
    <row r="28" spans="1:3" x14ac:dyDescent="0.2">
      <c r="A28" s="89" t="s">
        <v>552</v>
      </c>
      <c r="B28" s="84" t="s">
        <v>553</v>
      </c>
      <c r="C28" s="174">
        <v>0</v>
      </c>
    </row>
    <row r="29" spans="1:3" x14ac:dyDescent="0.2">
      <c r="A29" s="90"/>
      <c r="B29" s="85"/>
      <c r="C29" s="86"/>
    </row>
    <row r="30" spans="1:3" x14ac:dyDescent="0.2">
      <c r="A30" s="87" t="s">
        <v>554</v>
      </c>
      <c r="B30" s="88"/>
      <c r="C30" s="175">
        <f>SUM(C31:C37)</f>
        <v>0</v>
      </c>
    </row>
    <row r="31" spans="1:3" x14ac:dyDescent="0.2">
      <c r="A31" s="89" t="s">
        <v>555</v>
      </c>
      <c r="B31" s="76" t="s">
        <v>438</v>
      </c>
      <c r="C31" s="174">
        <v>0</v>
      </c>
    </row>
    <row r="32" spans="1:3" x14ac:dyDescent="0.2">
      <c r="A32" s="89" t="s">
        <v>556</v>
      </c>
      <c r="B32" s="76" t="s">
        <v>80</v>
      </c>
      <c r="C32" s="174">
        <v>0</v>
      </c>
    </row>
    <row r="33" spans="1:3" x14ac:dyDescent="0.2">
      <c r="A33" s="89" t="s">
        <v>557</v>
      </c>
      <c r="B33" s="76" t="s">
        <v>448</v>
      </c>
      <c r="C33" s="174">
        <v>0</v>
      </c>
    </row>
    <row r="34" spans="1:3" x14ac:dyDescent="0.2">
      <c r="A34" s="89" t="s">
        <v>558</v>
      </c>
      <c r="B34" s="76" t="s">
        <v>454</v>
      </c>
      <c r="C34" s="174">
        <v>0</v>
      </c>
    </row>
    <row r="35" spans="1:3" x14ac:dyDescent="0.2">
      <c r="A35" s="89" t="s">
        <v>559</v>
      </c>
      <c r="B35" s="76" t="s">
        <v>462</v>
      </c>
      <c r="C35" s="174">
        <v>0</v>
      </c>
    </row>
    <row r="36" spans="1:3" x14ac:dyDescent="0.2">
      <c r="A36" s="89" t="s">
        <v>662</v>
      </c>
      <c r="B36" s="76" t="s">
        <v>366</v>
      </c>
      <c r="C36" s="174">
        <v>0</v>
      </c>
    </row>
    <row r="37" spans="1:3" x14ac:dyDescent="0.2">
      <c r="A37" s="89" t="s">
        <v>663</v>
      </c>
      <c r="B37" s="84" t="s">
        <v>560</v>
      </c>
      <c r="C37" s="176">
        <v>0</v>
      </c>
    </row>
    <row r="38" spans="1:3" x14ac:dyDescent="0.2">
      <c r="A38" s="77"/>
      <c r="B38" s="80"/>
      <c r="C38" s="81"/>
    </row>
    <row r="39" spans="1:3" x14ac:dyDescent="0.2">
      <c r="A39" s="82" t="s">
        <v>660</v>
      </c>
      <c r="B39" s="58"/>
      <c r="C39" s="169">
        <f>C5-C7+C30</f>
        <v>448784.77</v>
      </c>
    </row>
    <row r="41" spans="1:3" x14ac:dyDescent="0.2">
      <c r="B41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1"/>
  <sheetViews>
    <sheetView topLeftCell="A22" workbookViewId="0">
      <selection activeCell="C52" sqref="C52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7.44140625" style="29" bestFit="1" customWidth="1"/>
    <col min="4" max="5" width="23.6640625" style="29" bestFit="1" customWidth="1"/>
    <col min="6" max="6" width="19.33203125" style="29" customWidth="1"/>
    <col min="7" max="7" width="20.5546875" style="29" customWidth="1"/>
    <col min="8" max="10" width="20.33203125" style="29" customWidth="1"/>
    <col min="11" max="16384" width="9.109375" style="29"/>
  </cols>
  <sheetData>
    <row r="1" spans="1:10" ht="18.899999999999999" customHeight="1" x14ac:dyDescent="0.2">
      <c r="A1" s="182" t="s">
        <v>667</v>
      </c>
      <c r="B1" s="200"/>
      <c r="C1" s="200"/>
      <c r="D1" s="200"/>
      <c r="E1" s="200"/>
      <c r="F1" s="200"/>
      <c r="G1" s="27" t="s">
        <v>604</v>
      </c>
      <c r="H1" s="28">
        <v>2024</v>
      </c>
    </row>
    <row r="2" spans="1:10" ht="18.899999999999999" customHeight="1" x14ac:dyDescent="0.2">
      <c r="A2" s="182" t="s">
        <v>615</v>
      </c>
      <c r="B2" s="200"/>
      <c r="C2" s="200"/>
      <c r="D2" s="200"/>
      <c r="E2" s="200"/>
      <c r="F2" s="200"/>
      <c r="G2" s="27" t="s">
        <v>605</v>
      </c>
      <c r="H2" s="28" t="s">
        <v>607</v>
      </c>
    </row>
    <row r="3" spans="1:10" ht="18.899999999999999" customHeight="1" x14ac:dyDescent="0.2">
      <c r="A3" s="201" t="s">
        <v>668</v>
      </c>
      <c r="B3" s="202"/>
      <c r="C3" s="202"/>
      <c r="D3" s="202"/>
      <c r="E3" s="202"/>
      <c r="F3" s="202"/>
      <c r="G3" s="27" t="s">
        <v>606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33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102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101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100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99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98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97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96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94</v>
      </c>
    </row>
    <row r="36" spans="1:6" x14ac:dyDescent="0.2">
      <c r="C36" s="34"/>
      <c r="D36" s="34"/>
      <c r="E36" s="34"/>
      <c r="F36" s="34"/>
    </row>
    <row r="37" spans="1:6" x14ac:dyDescent="0.2">
      <c r="B37" s="183" t="str">
        <f>A1</f>
        <v>Casa de la Cultura Fray Nicolás P. Navarrete del Municipio de Santiago Maravatío, Guanajuato.</v>
      </c>
      <c r="C37" s="185"/>
      <c r="D37" s="34"/>
      <c r="E37" s="34"/>
      <c r="F37" s="34"/>
    </row>
    <row r="38" spans="1:6" x14ac:dyDescent="0.2">
      <c r="B38" s="186" t="s">
        <v>664</v>
      </c>
      <c r="C38" s="188"/>
      <c r="D38" s="34"/>
      <c r="E38" s="34"/>
      <c r="F38" s="34"/>
    </row>
    <row r="39" spans="1:6" x14ac:dyDescent="0.2">
      <c r="B39" s="186" t="str">
        <f>A3</f>
        <v>Correspondiente del 1 de Enero al 31 de Marzo de 2024</v>
      </c>
      <c r="C39" s="188"/>
      <c r="D39" s="34"/>
      <c r="E39" s="34"/>
      <c r="F39" s="34"/>
    </row>
    <row r="40" spans="1:6" x14ac:dyDescent="0.2">
      <c r="B40" s="159"/>
      <c r="C40" s="160"/>
      <c r="D40" s="34"/>
      <c r="E40" s="34"/>
      <c r="F40" s="34"/>
    </row>
    <row r="41" spans="1:6" x14ac:dyDescent="0.2">
      <c r="B41" s="161" t="s">
        <v>486</v>
      </c>
      <c r="C41" s="168">
        <f>H1</f>
        <v>2024</v>
      </c>
      <c r="D41" s="34"/>
      <c r="E41" s="34"/>
      <c r="F41" s="34"/>
    </row>
    <row r="42" spans="1:6" x14ac:dyDescent="0.2">
      <c r="B42" s="162" t="s">
        <v>93</v>
      </c>
      <c r="C42" s="163">
        <v>2113754</v>
      </c>
      <c r="D42" s="34"/>
      <c r="E42" s="34"/>
      <c r="F42" s="34"/>
    </row>
    <row r="43" spans="1:6" x14ac:dyDescent="0.2">
      <c r="B43" s="162" t="s">
        <v>92</v>
      </c>
      <c r="C43" s="163">
        <v>-1638085.5</v>
      </c>
      <c r="D43" s="34"/>
      <c r="E43" s="34"/>
      <c r="F43" s="34"/>
    </row>
    <row r="44" spans="1:6" x14ac:dyDescent="0.2">
      <c r="B44" s="162" t="s">
        <v>91</v>
      </c>
      <c r="C44" s="163">
        <v>0</v>
      </c>
      <c r="D44" s="34"/>
      <c r="E44" s="34"/>
      <c r="F44" s="34"/>
    </row>
    <row r="45" spans="1:6" x14ac:dyDescent="0.2">
      <c r="B45" s="162" t="s">
        <v>90</v>
      </c>
      <c r="C45" s="163">
        <v>0</v>
      </c>
      <c r="D45" s="34"/>
      <c r="E45" s="34"/>
      <c r="F45" s="34"/>
    </row>
    <row r="46" spans="1:6" x14ac:dyDescent="0.2">
      <c r="B46" s="162" t="s">
        <v>89</v>
      </c>
      <c r="C46" s="163">
        <v>-475668.5</v>
      </c>
      <c r="D46" s="34"/>
      <c r="E46" s="34"/>
      <c r="F46" s="34"/>
    </row>
    <row r="47" spans="1:6" x14ac:dyDescent="0.2">
      <c r="B47" s="164"/>
      <c r="C47" s="165"/>
      <c r="D47" s="34"/>
      <c r="E47" s="34"/>
      <c r="F47" s="34"/>
    </row>
    <row r="48" spans="1:6" x14ac:dyDescent="0.2">
      <c r="B48" s="183" t="str">
        <f>A1</f>
        <v>Casa de la Cultura Fray Nicolás P. Navarrete del Municipio de Santiago Maravatío, Guanajuato.</v>
      </c>
      <c r="C48" s="185"/>
    </row>
    <row r="49" spans="2:3" x14ac:dyDescent="0.2">
      <c r="B49" s="186" t="s">
        <v>665</v>
      </c>
      <c r="C49" s="188"/>
    </row>
    <row r="50" spans="2:3" x14ac:dyDescent="0.2">
      <c r="B50" s="186" t="str">
        <f>A3</f>
        <v>Correspondiente del 1 de Enero al 31 de Marzo de 2024</v>
      </c>
      <c r="C50" s="188"/>
    </row>
    <row r="51" spans="2:3" x14ac:dyDescent="0.2">
      <c r="B51" s="159"/>
      <c r="C51" s="160"/>
    </row>
    <row r="52" spans="2:3" x14ac:dyDescent="0.2">
      <c r="B52" s="166" t="s">
        <v>486</v>
      </c>
      <c r="C52" s="168">
        <f>H1</f>
        <v>2024</v>
      </c>
    </row>
    <row r="53" spans="2:3" x14ac:dyDescent="0.2">
      <c r="B53" s="162" t="s">
        <v>88</v>
      </c>
      <c r="C53" s="167">
        <v>-2113754</v>
      </c>
    </row>
    <row r="54" spans="2:3" x14ac:dyDescent="0.2">
      <c r="B54" s="162" t="s">
        <v>87</v>
      </c>
      <c r="C54" s="167">
        <v>619487.38</v>
      </c>
    </row>
    <row r="55" spans="2:3" x14ac:dyDescent="0.2">
      <c r="B55" s="162" t="s">
        <v>666</v>
      </c>
      <c r="C55" s="167">
        <v>0</v>
      </c>
    </row>
    <row r="56" spans="2:3" x14ac:dyDescent="0.2">
      <c r="B56" s="162" t="s">
        <v>86</v>
      </c>
      <c r="C56" s="167">
        <v>1045481.85</v>
      </c>
    </row>
    <row r="57" spans="2:3" x14ac:dyDescent="0.2">
      <c r="B57" s="162" t="s">
        <v>85</v>
      </c>
      <c r="C57" s="167">
        <v>0</v>
      </c>
    </row>
    <row r="58" spans="2:3" x14ac:dyDescent="0.2">
      <c r="B58" s="162" t="s">
        <v>84</v>
      </c>
      <c r="C58" s="167">
        <v>0</v>
      </c>
    </row>
    <row r="59" spans="2:3" x14ac:dyDescent="0.2">
      <c r="B59" s="162" t="s">
        <v>83</v>
      </c>
      <c r="C59" s="167">
        <v>448784.77</v>
      </c>
    </row>
    <row r="61" spans="2:3" x14ac:dyDescent="0.2">
      <c r="B61" s="158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39:C39"/>
    <mergeCell ref="B48:C48"/>
    <mergeCell ref="B49:C49"/>
    <mergeCell ref="B50:C50"/>
    <mergeCell ref="A1:F1"/>
    <mergeCell ref="A2:F2"/>
    <mergeCell ref="A3:F3"/>
    <mergeCell ref="B37:C37"/>
    <mergeCell ref="B38:C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>
      <selection activeCell="B19" sqref="B19"/>
    </sheetView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12" t="s">
        <v>50</v>
      </c>
      <c r="C1" s="113"/>
      <c r="D1" s="113"/>
      <c r="E1" s="114"/>
    </row>
    <row r="2" spans="1:8" ht="15" customHeight="1" x14ac:dyDescent="0.2">
      <c r="A2" s="2" t="s">
        <v>31</v>
      </c>
    </row>
    <row r="3" spans="1:8" x14ac:dyDescent="0.2">
      <c r="A3" s="1"/>
    </row>
    <row r="4" spans="1:8" s="116" customFormat="1" x14ac:dyDescent="0.2">
      <c r="A4" s="115" t="s">
        <v>33</v>
      </c>
    </row>
    <row r="5" spans="1:8" s="116" customFormat="1" ht="39.9" customHeight="1" x14ac:dyDescent="0.2">
      <c r="A5" s="203" t="s">
        <v>34</v>
      </c>
      <c r="B5" s="203"/>
      <c r="C5" s="203"/>
      <c r="D5" s="203"/>
      <c r="E5" s="203"/>
      <c r="H5" s="117"/>
    </row>
    <row r="6" spans="1:8" s="116" customFormat="1" x14ac:dyDescent="0.2">
      <c r="A6" s="118"/>
      <c r="B6" s="118"/>
      <c r="C6" s="118"/>
      <c r="D6" s="118"/>
      <c r="H6" s="117"/>
    </row>
    <row r="7" spans="1:8" s="116" customFormat="1" ht="13.2" x14ac:dyDescent="0.25">
      <c r="A7" s="117" t="s">
        <v>35</v>
      </c>
      <c r="B7" s="117"/>
      <c r="C7" s="117"/>
      <c r="D7" s="117"/>
    </row>
    <row r="8" spans="1:8" s="116" customFormat="1" x14ac:dyDescent="0.2">
      <c r="A8" s="117"/>
      <c r="B8" s="117"/>
      <c r="C8" s="117"/>
      <c r="D8" s="117"/>
    </row>
    <row r="9" spans="1:8" s="116" customFormat="1" x14ac:dyDescent="0.2">
      <c r="A9" s="131" t="s">
        <v>122</v>
      </c>
      <c r="B9" s="117"/>
      <c r="C9" s="117"/>
      <c r="D9" s="117"/>
    </row>
    <row r="10" spans="1:8" s="116" customFormat="1" ht="26.1" customHeight="1" x14ac:dyDescent="0.2">
      <c r="A10" s="119" t="s">
        <v>591</v>
      </c>
      <c r="B10" s="204" t="s">
        <v>36</v>
      </c>
      <c r="C10" s="204"/>
      <c r="D10" s="204"/>
      <c r="E10" s="204"/>
    </row>
    <row r="11" spans="1:8" s="116" customFormat="1" ht="12.9" customHeight="1" x14ac:dyDescent="0.2">
      <c r="A11" s="120" t="s">
        <v>592</v>
      </c>
      <c r="B11" s="121" t="s">
        <v>37</v>
      </c>
      <c r="C11" s="121"/>
      <c r="D11" s="121"/>
      <c r="E11" s="121"/>
    </row>
    <row r="12" spans="1:8" s="116" customFormat="1" ht="26.1" customHeight="1" x14ac:dyDescent="0.2">
      <c r="A12" s="120" t="s">
        <v>593</v>
      </c>
      <c r="B12" s="204" t="s">
        <v>38</v>
      </c>
      <c r="C12" s="204"/>
      <c r="D12" s="204"/>
      <c r="E12" s="204"/>
    </row>
    <row r="13" spans="1:8" s="116" customFormat="1" ht="26.1" customHeight="1" x14ac:dyDescent="0.2">
      <c r="A13" s="120" t="s">
        <v>594</v>
      </c>
      <c r="B13" s="204" t="s">
        <v>39</v>
      </c>
      <c r="C13" s="204"/>
      <c r="D13" s="204"/>
      <c r="E13" s="204"/>
    </row>
    <row r="14" spans="1:8" s="116" customFormat="1" ht="11.25" customHeight="1" x14ac:dyDescent="0.2">
      <c r="A14" s="122"/>
      <c r="B14" s="123"/>
      <c r="C14" s="123"/>
      <c r="D14" s="123"/>
      <c r="E14" s="123"/>
    </row>
    <row r="15" spans="1:8" s="116" customFormat="1" ht="39" customHeight="1" x14ac:dyDescent="0.2">
      <c r="A15" s="119" t="s">
        <v>595</v>
      </c>
      <c r="B15" s="121" t="s">
        <v>40</v>
      </c>
    </row>
    <row r="16" spans="1:8" s="116" customFormat="1" ht="12.9" customHeight="1" x14ac:dyDescent="0.2">
      <c r="A16" s="120" t="s">
        <v>596</v>
      </c>
    </row>
    <row r="17" spans="1:4" s="116" customFormat="1" ht="12.9" customHeight="1" x14ac:dyDescent="0.2">
      <c r="A17" s="121"/>
    </row>
    <row r="18" spans="1:4" s="116" customFormat="1" ht="12.9" customHeight="1" x14ac:dyDescent="0.2">
      <c r="A18" s="131" t="s">
        <v>94</v>
      </c>
    </row>
    <row r="19" spans="1:4" s="116" customFormat="1" ht="12.9" customHeight="1" x14ac:dyDescent="0.2">
      <c r="A19" s="124" t="s">
        <v>597</v>
      </c>
    </row>
    <row r="20" spans="1:4" s="116" customFormat="1" ht="12.9" customHeight="1" x14ac:dyDescent="0.2">
      <c r="A20" s="124" t="s">
        <v>598</v>
      </c>
    </row>
    <row r="21" spans="1:4" s="116" customFormat="1" x14ac:dyDescent="0.2">
      <c r="A21" s="117"/>
    </row>
    <row r="22" spans="1:4" s="116" customFormat="1" x14ac:dyDescent="0.2">
      <c r="A22" s="117" t="s">
        <v>515</v>
      </c>
      <c r="B22" s="117"/>
      <c r="C22" s="117"/>
      <c r="D22" s="117"/>
    </row>
    <row r="23" spans="1:4" s="116" customFormat="1" x14ac:dyDescent="0.2">
      <c r="A23" s="117" t="s">
        <v>516</v>
      </c>
      <c r="B23" s="117"/>
      <c r="C23" s="117"/>
      <c r="D23" s="117"/>
    </row>
    <row r="24" spans="1:4" s="116" customFormat="1" x14ac:dyDescent="0.2">
      <c r="A24" s="117" t="s">
        <v>517</v>
      </c>
      <c r="B24" s="117"/>
      <c r="C24" s="117"/>
      <c r="D24" s="117"/>
    </row>
    <row r="25" spans="1:4" s="116" customFormat="1" x14ac:dyDescent="0.2">
      <c r="A25" s="117" t="s">
        <v>518</v>
      </c>
      <c r="B25" s="117"/>
      <c r="C25" s="117"/>
      <c r="D25" s="117"/>
    </row>
    <row r="26" spans="1:4" s="116" customFormat="1" x14ac:dyDescent="0.2">
      <c r="A26" s="117" t="s">
        <v>519</v>
      </c>
      <c r="B26" s="117"/>
      <c r="C26" s="117"/>
      <c r="D26" s="117"/>
    </row>
    <row r="27" spans="1:4" s="116" customFormat="1" x14ac:dyDescent="0.2">
      <c r="A27" s="117"/>
      <c r="B27" s="117"/>
      <c r="C27" s="117"/>
      <c r="D27" s="117"/>
    </row>
    <row r="28" spans="1:4" s="116" customFormat="1" ht="12" x14ac:dyDescent="0.25">
      <c r="A28" s="122" t="s">
        <v>95</v>
      </c>
      <c r="B28" s="117"/>
      <c r="C28" s="117"/>
      <c r="D28" s="117"/>
    </row>
    <row r="29" spans="1:4" s="116" customFormat="1" x14ac:dyDescent="0.2">
      <c r="A29" s="117"/>
      <c r="B29" s="117"/>
      <c r="C29" s="117"/>
      <c r="D29" s="117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8"/>
  <sheetViews>
    <sheetView zoomScaleNormal="100" workbookViewId="0">
      <selection activeCell="B209" sqref="B209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78" t="s">
        <v>667</v>
      </c>
      <c r="B1" s="178"/>
      <c r="C1" s="178"/>
      <c r="D1" s="14" t="s">
        <v>604</v>
      </c>
      <c r="E1" s="25">
        <v>2024</v>
      </c>
    </row>
    <row r="2" spans="1:5" s="16" customFormat="1" ht="18.899999999999999" customHeight="1" x14ac:dyDescent="0.3">
      <c r="A2" s="178" t="s">
        <v>609</v>
      </c>
      <c r="B2" s="178"/>
      <c r="C2" s="178"/>
      <c r="D2" s="14" t="s">
        <v>605</v>
      </c>
      <c r="E2" s="25" t="s">
        <v>607</v>
      </c>
    </row>
    <row r="3" spans="1:5" s="16" customFormat="1" ht="18.899999999999999" customHeight="1" x14ac:dyDescent="0.3">
      <c r="A3" s="178" t="s">
        <v>668</v>
      </c>
      <c r="B3" s="178"/>
      <c r="C3" s="178"/>
      <c r="D3" s="14" t="s">
        <v>606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3" t="s">
        <v>566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980</v>
      </c>
      <c r="D8" s="91"/>
      <c r="E8" s="49"/>
    </row>
    <row r="9" spans="1:5" x14ac:dyDescent="0.2">
      <c r="A9" s="50">
        <v>4110</v>
      </c>
      <c r="B9" s="51" t="s">
        <v>304</v>
      </c>
      <c r="C9" s="55">
        <f>SUM(C10:C18)</f>
        <v>0</v>
      </c>
      <c r="D9" s="91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91"/>
      <c r="E10" s="49"/>
    </row>
    <row r="11" spans="1:5" x14ac:dyDescent="0.2">
      <c r="A11" s="50">
        <v>4112</v>
      </c>
      <c r="B11" s="51" t="s">
        <v>306</v>
      </c>
      <c r="C11" s="55">
        <v>0</v>
      </c>
      <c r="D11" s="91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1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91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1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1"/>
      <c r="E15" s="49"/>
    </row>
    <row r="16" spans="1:5" x14ac:dyDescent="0.2">
      <c r="A16" s="50">
        <v>4117</v>
      </c>
      <c r="B16" s="51" t="s">
        <v>311</v>
      </c>
      <c r="C16" s="55">
        <v>0</v>
      </c>
      <c r="D16" s="91"/>
      <c r="E16" s="49"/>
    </row>
    <row r="17" spans="1:5" ht="20.399999999999999" x14ac:dyDescent="0.2">
      <c r="A17" s="50">
        <v>4118</v>
      </c>
      <c r="B17" s="52" t="s">
        <v>489</v>
      </c>
      <c r="C17" s="55">
        <v>0</v>
      </c>
      <c r="D17" s="91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91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91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91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91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91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91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91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91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1"/>
      <c r="E26" s="49"/>
    </row>
    <row r="27" spans="1:5" ht="20.399999999999999" x14ac:dyDescent="0.2">
      <c r="A27" s="50">
        <v>4132</v>
      </c>
      <c r="B27" s="52" t="s">
        <v>491</v>
      </c>
      <c r="C27" s="55">
        <v>0</v>
      </c>
      <c r="D27" s="91"/>
      <c r="E27" s="49"/>
    </row>
    <row r="28" spans="1:5" x14ac:dyDescent="0.2">
      <c r="A28" s="50">
        <v>4140</v>
      </c>
      <c r="B28" s="51" t="s">
        <v>320</v>
      </c>
      <c r="C28" s="55">
        <f>SUM(C29:C33)</f>
        <v>0</v>
      </c>
      <c r="D28" s="91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1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1"/>
      <c r="E30" s="49"/>
    </row>
    <row r="31" spans="1:5" x14ac:dyDescent="0.2">
      <c r="A31" s="50">
        <v>4144</v>
      </c>
      <c r="B31" s="51" t="s">
        <v>323</v>
      </c>
      <c r="C31" s="55">
        <v>0</v>
      </c>
      <c r="D31" s="91"/>
      <c r="E31" s="49"/>
    </row>
    <row r="32" spans="1:5" ht="20.399999999999999" x14ac:dyDescent="0.2">
      <c r="A32" s="50">
        <v>4145</v>
      </c>
      <c r="B32" s="52" t="s">
        <v>492</v>
      </c>
      <c r="C32" s="55">
        <v>0</v>
      </c>
      <c r="D32" s="91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91"/>
      <c r="E33" s="49"/>
    </row>
    <row r="34" spans="1:5" x14ac:dyDescent="0.2">
      <c r="A34" s="50">
        <v>4150</v>
      </c>
      <c r="B34" s="51" t="s">
        <v>493</v>
      </c>
      <c r="C34" s="55">
        <f>SUM(C35:C36)</f>
        <v>0</v>
      </c>
      <c r="D34" s="91"/>
      <c r="E34" s="49"/>
    </row>
    <row r="35" spans="1:5" x14ac:dyDescent="0.2">
      <c r="A35" s="50">
        <v>4151</v>
      </c>
      <c r="B35" s="51" t="s">
        <v>493</v>
      </c>
      <c r="C35" s="55">
        <v>0</v>
      </c>
      <c r="D35" s="91"/>
      <c r="E35" s="49"/>
    </row>
    <row r="36" spans="1:5" ht="20.399999999999999" x14ac:dyDescent="0.2">
      <c r="A36" s="50">
        <v>4154</v>
      </c>
      <c r="B36" s="52" t="s">
        <v>494</v>
      </c>
      <c r="C36" s="55">
        <v>0</v>
      </c>
      <c r="D36" s="91"/>
      <c r="E36" s="49"/>
    </row>
    <row r="37" spans="1:5" x14ac:dyDescent="0.2">
      <c r="A37" s="50">
        <v>4160</v>
      </c>
      <c r="B37" s="51" t="s">
        <v>495</v>
      </c>
      <c r="C37" s="55">
        <f>SUM(C38:C45)</f>
        <v>0</v>
      </c>
      <c r="D37" s="91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1"/>
      <c r="E38" s="49"/>
    </row>
    <row r="39" spans="1:5" x14ac:dyDescent="0.2">
      <c r="A39" s="50">
        <v>4162</v>
      </c>
      <c r="B39" s="51" t="s">
        <v>326</v>
      </c>
      <c r="C39" s="55">
        <v>0</v>
      </c>
      <c r="D39" s="91"/>
      <c r="E39" s="49"/>
    </row>
    <row r="40" spans="1:5" x14ac:dyDescent="0.2">
      <c r="A40" s="50">
        <v>4163</v>
      </c>
      <c r="B40" s="51" t="s">
        <v>327</v>
      </c>
      <c r="C40" s="55">
        <v>0</v>
      </c>
      <c r="D40" s="91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91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1"/>
      <c r="E42" s="49"/>
    </row>
    <row r="43" spans="1:5" ht="20.399999999999999" x14ac:dyDescent="0.2">
      <c r="A43" s="50">
        <v>4166</v>
      </c>
      <c r="B43" s="52" t="s">
        <v>496</v>
      </c>
      <c r="C43" s="55">
        <v>0</v>
      </c>
      <c r="D43" s="91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91"/>
      <c r="E44" s="49"/>
    </row>
    <row r="45" spans="1:5" x14ac:dyDescent="0.2">
      <c r="A45" s="50">
        <v>4169</v>
      </c>
      <c r="B45" s="51" t="s">
        <v>331</v>
      </c>
      <c r="C45" s="55">
        <v>0</v>
      </c>
      <c r="D45" s="91"/>
      <c r="E45" s="49"/>
    </row>
    <row r="46" spans="1:5" x14ac:dyDescent="0.2">
      <c r="A46" s="50">
        <v>4170</v>
      </c>
      <c r="B46" s="51" t="s">
        <v>599</v>
      </c>
      <c r="C46" s="55">
        <f>SUM(C47:C54)</f>
        <v>980</v>
      </c>
      <c r="D46" s="91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1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1"/>
      <c r="E48" s="49"/>
    </row>
    <row r="49" spans="1:5" ht="20.399999999999999" x14ac:dyDescent="0.2">
      <c r="A49" s="50">
        <v>4173</v>
      </c>
      <c r="B49" s="52" t="s">
        <v>499</v>
      </c>
      <c r="C49" s="55">
        <v>980</v>
      </c>
      <c r="D49" s="91"/>
      <c r="E49" s="49"/>
    </row>
    <row r="50" spans="1:5" ht="20.399999999999999" x14ac:dyDescent="0.2">
      <c r="A50" s="50">
        <v>4174</v>
      </c>
      <c r="B50" s="52" t="s">
        <v>500</v>
      </c>
      <c r="C50" s="55">
        <v>0</v>
      </c>
      <c r="D50" s="91"/>
      <c r="E50" s="49"/>
    </row>
    <row r="51" spans="1:5" ht="20.399999999999999" x14ac:dyDescent="0.2">
      <c r="A51" s="50">
        <v>4175</v>
      </c>
      <c r="B51" s="52" t="s">
        <v>501</v>
      </c>
      <c r="C51" s="55">
        <v>0</v>
      </c>
      <c r="D51" s="91"/>
      <c r="E51" s="49"/>
    </row>
    <row r="52" spans="1:5" ht="20.399999999999999" x14ac:dyDescent="0.2">
      <c r="A52" s="50">
        <v>4176</v>
      </c>
      <c r="B52" s="52" t="s">
        <v>502</v>
      </c>
      <c r="C52" s="55">
        <v>0</v>
      </c>
      <c r="D52" s="91"/>
      <c r="E52" s="49"/>
    </row>
    <row r="53" spans="1:5" ht="20.399999999999999" x14ac:dyDescent="0.2">
      <c r="A53" s="50">
        <v>4177</v>
      </c>
      <c r="B53" s="52" t="s">
        <v>503</v>
      </c>
      <c r="C53" s="55">
        <v>0</v>
      </c>
      <c r="D53" s="91"/>
      <c r="E53" s="49"/>
    </row>
    <row r="54" spans="1:5" x14ac:dyDescent="0.2">
      <c r="A54" s="50">
        <v>4178</v>
      </c>
      <c r="B54" s="52" t="s">
        <v>504</v>
      </c>
      <c r="C54" s="55">
        <v>0</v>
      </c>
      <c r="D54" s="91"/>
      <c r="E54" s="49"/>
    </row>
    <row r="55" spans="1:5" x14ac:dyDescent="0.2">
      <c r="A55" s="50"/>
      <c r="B55" s="52"/>
      <c r="C55" s="55"/>
      <c r="D55" s="91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0.6" x14ac:dyDescent="0.2">
      <c r="A58" s="50">
        <v>4200</v>
      </c>
      <c r="B58" s="52" t="s">
        <v>505</v>
      </c>
      <c r="C58" s="55">
        <f>+C59+C65</f>
        <v>474688.5</v>
      </c>
      <c r="D58" s="91"/>
      <c r="E58" s="49"/>
    </row>
    <row r="59" spans="1:5" x14ac:dyDescent="0.2">
      <c r="A59" s="50">
        <v>4210</v>
      </c>
      <c r="B59" s="52" t="s">
        <v>506</v>
      </c>
      <c r="C59" s="55">
        <f>SUM(C60:C64)</f>
        <v>0</v>
      </c>
      <c r="D59" s="91"/>
      <c r="E59" s="49"/>
    </row>
    <row r="60" spans="1:5" x14ac:dyDescent="0.2">
      <c r="A60" s="50">
        <v>4211</v>
      </c>
      <c r="B60" s="51" t="s">
        <v>332</v>
      </c>
      <c r="C60" s="55">
        <v>0</v>
      </c>
      <c r="D60" s="91"/>
      <c r="E60" s="49"/>
    </row>
    <row r="61" spans="1:5" x14ac:dyDescent="0.2">
      <c r="A61" s="50">
        <v>4212</v>
      </c>
      <c r="B61" s="51" t="s">
        <v>333</v>
      </c>
      <c r="C61" s="55">
        <v>0</v>
      </c>
      <c r="D61" s="91"/>
      <c r="E61" s="49"/>
    </row>
    <row r="62" spans="1:5" x14ac:dyDescent="0.2">
      <c r="A62" s="50">
        <v>4213</v>
      </c>
      <c r="B62" s="51" t="s">
        <v>334</v>
      </c>
      <c r="C62" s="55">
        <v>0</v>
      </c>
      <c r="D62" s="91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1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91"/>
      <c r="E64" s="49"/>
    </row>
    <row r="65" spans="1:5" x14ac:dyDescent="0.2">
      <c r="A65" s="50">
        <v>4220</v>
      </c>
      <c r="B65" s="51" t="s">
        <v>335</v>
      </c>
      <c r="C65" s="55">
        <f>SUM(C66:C69)</f>
        <v>474688.5</v>
      </c>
      <c r="D65" s="91"/>
      <c r="E65" s="49"/>
    </row>
    <row r="66" spans="1:5" x14ac:dyDescent="0.2">
      <c r="A66" s="50">
        <v>4221</v>
      </c>
      <c r="B66" s="51" t="s">
        <v>336</v>
      </c>
      <c r="C66" s="55">
        <v>474688.5</v>
      </c>
      <c r="D66" s="91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91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91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1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3" t="s">
        <v>573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3" t="s">
        <v>567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448784.76999999996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448784.76999999996</v>
      </c>
      <c r="D99" s="57">
        <f>C99/$C$98</f>
        <v>1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375568.99</v>
      </c>
      <c r="D100" s="57">
        <f t="shared" ref="D100:D163" si="0">C100/$C$98</f>
        <v>0.83685769907031382</v>
      </c>
      <c r="E100" s="56"/>
    </row>
    <row r="101" spans="1:5" x14ac:dyDescent="0.2">
      <c r="A101" s="54">
        <v>5111</v>
      </c>
      <c r="B101" s="51" t="s">
        <v>360</v>
      </c>
      <c r="C101" s="55">
        <v>327681.36</v>
      </c>
      <c r="D101" s="57">
        <f t="shared" si="0"/>
        <v>0.73015258516905557</v>
      </c>
      <c r="E101" s="56"/>
    </row>
    <row r="102" spans="1:5" x14ac:dyDescent="0.2">
      <c r="A102" s="54">
        <v>5112</v>
      </c>
      <c r="B102" s="51" t="s">
        <v>361</v>
      </c>
      <c r="C102" s="55">
        <v>21300</v>
      </c>
      <c r="D102" s="57">
        <f t="shared" si="0"/>
        <v>4.7461503651293695E-2</v>
      </c>
      <c r="E102" s="56"/>
    </row>
    <row r="103" spans="1:5" x14ac:dyDescent="0.2">
      <c r="A103" s="54">
        <v>5113</v>
      </c>
      <c r="B103" s="51" t="s">
        <v>362</v>
      </c>
      <c r="C103" s="55">
        <v>6587.63</v>
      </c>
      <c r="D103" s="57">
        <f t="shared" si="0"/>
        <v>1.4678818089125441E-2</v>
      </c>
      <c r="E103" s="56"/>
    </row>
    <row r="104" spans="1:5" x14ac:dyDescent="0.2">
      <c r="A104" s="54">
        <v>5114</v>
      </c>
      <c r="B104" s="51" t="s">
        <v>363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364</v>
      </c>
      <c r="C105" s="55">
        <v>20000</v>
      </c>
      <c r="D105" s="57">
        <f t="shared" si="0"/>
        <v>4.4564792160839153E-2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21254.29</v>
      </c>
      <c r="D107" s="57">
        <f t="shared" si="0"/>
        <v>4.7359650818810099E-2</v>
      </c>
      <c r="E107" s="56"/>
    </row>
    <row r="108" spans="1:5" x14ac:dyDescent="0.2">
      <c r="A108" s="54">
        <v>5121</v>
      </c>
      <c r="B108" s="51" t="s">
        <v>367</v>
      </c>
      <c r="C108" s="55">
        <v>3724.29</v>
      </c>
      <c r="D108" s="57">
        <f t="shared" si="0"/>
        <v>8.2986104898345823E-3</v>
      </c>
      <c r="E108" s="56"/>
    </row>
    <row r="109" spans="1:5" x14ac:dyDescent="0.2">
      <c r="A109" s="54">
        <v>5122</v>
      </c>
      <c r="B109" s="51" t="s">
        <v>368</v>
      </c>
      <c r="C109" s="55">
        <v>9030</v>
      </c>
      <c r="D109" s="57">
        <f t="shared" si="0"/>
        <v>2.0121003660618877E-2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0</v>
      </c>
      <c r="D111" s="57">
        <f t="shared" si="0"/>
        <v>0</v>
      </c>
      <c r="E111" s="56"/>
    </row>
    <row r="112" spans="1:5" x14ac:dyDescent="0.2">
      <c r="A112" s="54">
        <v>5125</v>
      </c>
      <c r="B112" s="51" t="s">
        <v>371</v>
      </c>
      <c r="C112" s="55">
        <v>0</v>
      </c>
      <c r="D112" s="57">
        <f t="shared" si="0"/>
        <v>0</v>
      </c>
      <c r="E112" s="56"/>
    </row>
    <row r="113" spans="1:5" x14ac:dyDescent="0.2">
      <c r="A113" s="54">
        <v>5126</v>
      </c>
      <c r="B113" s="51" t="s">
        <v>372</v>
      </c>
      <c r="C113" s="55">
        <v>8500</v>
      </c>
      <c r="D113" s="57">
        <f t="shared" si="0"/>
        <v>1.8940036668356641E-2</v>
      </c>
      <c r="E113" s="56"/>
    </row>
    <row r="114" spans="1:5" x14ac:dyDescent="0.2">
      <c r="A114" s="54">
        <v>5127</v>
      </c>
      <c r="B114" s="51" t="s">
        <v>373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0</v>
      </c>
      <c r="D116" s="57">
        <f t="shared" si="0"/>
        <v>0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51961.49</v>
      </c>
      <c r="D117" s="57">
        <f t="shared" si="0"/>
        <v>0.1157826501108761</v>
      </c>
      <c r="E117" s="56"/>
    </row>
    <row r="118" spans="1:5" x14ac:dyDescent="0.2">
      <c r="A118" s="54">
        <v>5131</v>
      </c>
      <c r="B118" s="51" t="s">
        <v>377</v>
      </c>
      <c r="C118" s="55">
        <v>4732</v>
      </c>
      <c r="D118" s="57">
        <f t="shared" si="0"/>
        <v>1.0544029825254543E-2</v>
      </c>
      <c r="E118" s="56"/>
    </row>
    <row r="119" spans="1:5" x14ac:dyDescent="0.2">
      <c r="A119" s="54">
        <v>5132</v>
      </c>
      <c r="B119" s="51" t="s">
        <v>378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379</v>
      </c>
      <c r="C120" s="55">
        <v>0</v>
      </c>
      <c r="D120" s="57">
        <f t="shared" si="0"/>
        <v>0</v>
      </c>
      <c r="E120" s="56"/>
    </row>
    <row r="121" spans="1:5" x14ac:dyDescent="0.2">
      <c r="A121" s="54">
        <v>5134</v>
      </c>
      <c r="B121" s="51" t="s">
        <v>380</v>
      </c>
      <c r="C121" s="55">
        <v>2213.1799999999998</v>
      </c>
      <c r="D121" s="57">
        <f t="shared" si="0"/>
        <v>4.9314953357262993E-3</v>
      </c>
      <c r="E121" s="56"/>
    </row>
    <row r="122" spans="1:5" x14ac:dyDescent="0.2">
      <c r="A122" s="54">
        <v>5135</v>
      </c>
      <c r="B122" s="51" t="s">
        <v>381</v>
      </c>
      <c r="C122" s="55">
        <v>2155</v>
      </c>
      <c r="D122" s="57">
        <f t="shared" si="0"/>
        <v>4.8018563553304189E-3</v>
      </c>
      <c r="E122" s="56"/>
    </row>
    <row r="123" spans="1:5" x14ac:dyDescent="0.2">
      <c r="A123" s="54">
        <v>5136</v>
      </c>
      <c r="B123" s="51" t="s">
        <v>382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383</v>
      </c>
      <c r="C124" s="55">
        <v>2012.99</v>
      </c>
      <c r="D124" s="57">
        <f t="shared" si="0"/>
        <v>4.4854240485923801E-3</v>
      </c>
      <c r="E124" s="56"/>
    </row>
    <row r="125" spans="1:5" x14ac:dyDescent="0.2">
      <c r="A125" s="54">
        <v>5138</v>
      </c>
      <c r="B125" s="51" t="s">
        <v>384</v>
      </c>
      <c r="C125" s="55">
        <v>26821.32</v>
      </c>
      <c r="D125" s="57">
        <f t="shared" si="0"/>
        <v>5.976432756396792E-2</v>
      </c>
      <c r="E125" s="56"/>
    </row>
    <row r="126" spans="1:5" x14ac:dyDescent="0.2">
      <c r="A126" s="54">
        <v>5139</v>
      </c>
      <c r="B126" s="51" t="s">
        <v>385</v>
      </c>
      <c r="C126" s="55">
        <v>14027</v>
      </c>
      <c r="D126" s="57">
        <f t="shared" si="0"/>
        <v>3.1255516982004537E-2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395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396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399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400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07"/>
    </row>
    <row r="2" spans="1:2" ht="15" customHeight="1" x14ac:dyDescent="0.2">
      <c r="A2" s="94" t="s">
        <v>187</v>
      </c>
      <c r="B2" s="95" t="s">
        <v>50</v>
      </c>
    </row>
    <row r="3" spans="1:2" x14ac:dyDescent="0.2">
      <c r="A3" s="13"/>
      <c r="B3" s="108"/>
    </row>
    <row r="4" spans="1:2" ht="14.1" customHeight="1" x14ac:dyDescent="0.2">
      <c r="A4" s="109" t="s">
        <v>568</v>
      </c>
      <c r="B4" s="99" t="s">
        <v>78</v>
      </c>
    </row>
    <row r="5" spans="1:2" ht="14.1" customHeight="1" x14ac:dyDescent="0.2">
      <c r="A5" s="100"/>
      <c r="B5" s="99" t="s">
        <v>51</v>
      </c>
    </row>
    <row r="6" spans="1:2" ht="14.1" customHeight="1" x14ac:dyDescent="0.2">
      <c r="A6" s="100"/>
      <c r="B6" s="99" t="s">
        <v>145</v>
      </c>
    </row>
    <row r="7" spans="1:2" ht="14.1" customHeight="1" x14ac:dyDescent="0.2">
      <c r="A7" s="100"/>
      <c r="B7" s="99" t="s">
        <v>63</v>
      </c>
    </row>
    <row r="8" spans="1:2" x14ac:dyDescent="0.2">
      <c r="A8" s="100"/>
    </row>
    <row r="9" spans="1:2" x14ac:dyDescent="0.2">
      <c r="A9" s="109" t="s">
        <v>569</v>
      </c>
      <c r="B9" s="101" t="s">
        <v>147</v>
      </c>
    </row>
    <row r="10" spans="1:2" ht="15" customHeight="1" x14ac:dyDescent="0.2">
      <c r="A10" s="100"/>
      <c r="B10" s="110" t="s">
        <v>63</v>
      </c>
    </row>
    <row r="11" spans="1:2" x14ac:dyDescent="0.2">
      <c r="A11" s="100"/>
    </row>
    <row r="12" spans="1:2" x14ac:dyDescent="0.2">
      <c r="A12" s="109" t="s">
        <v>571</v>
      </c>
      <c r="B12" s="101" t="s">
        <v>147</v>
      </c>
    </row>
    <row r="13" spans="1:2" ht="20.399999999999999" x14ac:dyDescent="0.2">
      <c r="A13" s="100"/>
      <c r="B13" s="101" t="s">
        <v>70</v>
      </c>
    </row>
    <row r="14" spans="1:2" x14ac:dyDescent="0.2">
      <c r="A14" s="100"/>
      <c r="B14" s="110" t="s">
        <v>63</v>
      </c>
    </row>
    <row r="15" spans="1:2" x14ac:dyDescent="0.2">
      <c r="A15" s="100"/>
    </row>
    <row r="16" spans="1:2" x14ac:dyDescent="0.2">
      <c r="A16" s="100"/>
    </row>
    <row r="17" spans="1:2" ht="15" customHeight="1" x14ac:dyDescent="0.2">
      <c r="A17" s="109" t="s">
        <v>572</v>
      </c>
      <c r="B17" s="103" t="s">
        <v>71</v>
      </c>
    </row>
    <row r="18" spans="1:2" ht="15" customHeight="1" x14ac:dyDescent="0.2">
      <c r="A18" s="13"/>
      <c r="B18" s="103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1"/>
  <sheetViews>
    <sheetView zoomScale="106" zoomScaleNormal="106" workbookViewId="0">
      <selection activeCell="A108" sqref="A108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9.109375" style="20" customWidth="1"/>
    <col min="5" max="5" width="28" style="20" customWidth="1"/>
    <col min="6" max="6" width="22.6640625" style="20" customWidth="1"/>
    <col min="7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80" t="s">
        <v>667</v>
      </c>
      <c r="B1" s="181"/>
      <c r="C1" s="181"/>
      <c r="D1" s="181"/>
      <c r="E1" s="181"/>
      <c r="F1" s="181"/>
      <c r="G1" s="14" t="s">
        <v>604</v>
      </c>
      <c r="H1" s="25">
        <v>2024</v>
      </c>
    </row>
    <row r="2" spans="1:8" s="16" customFormat="1" ht="18.899999999999999" customHeight="1" x14ac:dyDescent="0.3">
      <c r="A2" s="180" t="s">
        <v>608</v>
      </c>
      <c r="B2" s="181"/>
      <c r="C2" s="181"/>
      <c r="D2" s="181"/>
      <c r="E2" s="181"/>
      <c r="F2" s="181"/>
      <c r="G2" s="14" t="s">
        <v>605</v>
      </c>
      <c r="H2" s="25" t="s">
        <v>607</v>
      </c>
    </row>
    <row r="3" spans="1:8" s="16" customFormat="1" ht="18.899999999999999" customHeight="1" x14ac:dyDescent="0.3">
      <c r="A3" s="180" t="s">
        <v>668</v>
      </c>
      <c r="B3" s="181"/>
      <c r="C3" s="181"/>
      <c r="D3" s="181"/>
      <c r="E3" s="181"/>
      <c r="F3" s="181"/>
      <c r="G3" s="14" t="s">
        <v>606</v>
      </c>
      <c r="H3" s="25">
        <v>1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2023</v>
      </c>
      <c r="E14" s="21">
        <v>2022</v>
      </c>
      <c r="F14" s="21">
        <v>2021</v>
      </c>
      <c r="G14" s="21">
        <v>2020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-5710.52</v>
      </c>
      <c r="D15" s="24">
        <v>-5204.49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199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169530.16</v>
      </c>
      <c r="D20" s="24">
        <v>169530.16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5000</v>
      </c>
      <c r="D21" s="24">
        <v>5000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575</v>
      </c>
      <c r="C23" s="24">
        <v>6983.2</v>
      </c>
      <c r="D23" s="24">
        <v>6983.2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0</v>
      </c>
    </row>
    <row r="42" spans="1:8" x14ac:dyDescent="0.2">
      <c r="A42" s="22">
        <v>1151</v>
      </c>
      <c r="B42" s="20" t="s">
        <v>222</v>
      </c>
      <c r="C42" s="24">
        <v>0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903650.22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228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903650.22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1504155.04</v>
      </c>
      <c r="D62" s="24">
        <f t="shared" ref="D62:E62" si="0">SUM(D63:D70)</f>
        <v>0</v>
      </c>
      <c r="E62" s="24">
        <f t="shared" si="0"/>
        <v>287531.56</v>
      </c>
    </row>
    <row r="63" spans="1:9" x14ac:dyDescent="0.2">
      <c r="A63" s="22">
        <v>1241</v>
      </c>
      <c r="B63" s="20" t="s">
        <v>236</v>
      </c>
      <c r="C63" s="24">
        <v>548411.93999999994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237</v>
      </c>
      <c r="C64" s="24">
        <v>854669.19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238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239</v>
      </c>
      <c r="C66" s="24">
        <v>71001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240</v>
      </c>
      <c r="C67" s="24">
        <v>0</v>
      </c>
      <c r="D67" s="24">
        <v>0</v>
      </c>
      <c r="E67" s="24">
        <v>287531.56</v>
      </c>
    </row>
    <row r="68" spans="1:9" x14ac:dyDescent="0.2">
      <c r="A68" s="22">
        <v>1246</v>
      </c>
      <c r="B68" s="20" t="s">
        <v>241</v>
      </c>
      <c r="C68" s="24">
        <v>20576.86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242</v>
      </c>
      <c r="C69" s="24">
        <v>9496.0499999999993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26050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26050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577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585</v>
      </c>
      <c r="C96" s="24">
        <f>SUM(C97:C100)</f>
        <v>0</v>
      </c>
    </row>
    <row r="97" spans="1:8" x14ac:dyDescent="0.2">
      <c r="A97" s="22">
        <v>1191</v>
      </c>
      <c r="B97" s="20" t="s">
        <v>578</v>
      </c>
      <c r="C97" s="24">
        <v>0</v>
      </c>
    </row>
    <row r="98" spans="1:8" x14ac:dyDescent="0.2">
      <c r="A98" s="22">
        <v>1192</v>
      </c>
      <c r="B98" s="20" t="s">
        <v>579</v>
      </c>
      <c r="C98" s="24">
        <v>0</v>
      </c>
    </row>
    <row r="99" spans="1:8" x14ac:dyDescent="0.2">
      <c r="A99" s="22">
        <v>1193</v>
      </c>
      <c r="B99" s="20" t="s">
        <v>580</v>
      </c>
      <c r="C99" s="24">
        <v>0</v>
      </c>
    </row>
    <row r="100" spans="1:8" x14ac:dyDescent="0.2">
      <c r="A100" s="22">
        <v>1194</v>
      </c>
      <c r="B100" s="20" t="s">
        <v>581</v>
      </c>
      <c r="C100" s="24">
        <v>0</v>
      </c>
    </row>
    <row r="101" spans="1:8" x14ac:dyDescent="0.2">
      <c r="A101" s="19" t="s">
        <v>625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125973.87</v>
      </c>
      <c r="D110" s="24">
        <f>SUM(D111:D119)</f>
        <v>125973.87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2702.75</v>
      </c>
      <c r="D111" s="24">
        <f>C111</f>
        <v>2702.75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3130</v>
      </c>
      <c r="D112" s="24">
        <f t="shared" ref="D112:D119" si="1">C112</f>
        <v>3130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10078.32</v>
      </c>
      <c r="D117" s="24">
        <f t="shared" si="1"/>
        <v>10078.32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110062.8</v>
      </c>
      <c r="D119" s="24">
        <f t="shared" si="1"/>
        <v>110062.8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4" t="s">
        <v>187</v>
      </c>
      <c r="B2" s="95" t="s">
        <v>50</v>
      </c>
    </row>
    <row r="3" spans="1:2" x14ac:dyDescent="0.2">
      <c r="A3" s="96"/>
      <c r="B3" s="97"/>
    </row>
    <row r="4" spans="1:2" ht="15" customHeight="1" x14ac:dyDescent="0.2">
      <c r="A4" s="98" t="s">
        <v>1</v>
      </c>
      <c r="B4" s="99" t="s">
        <v>78</v>
      </c>
    </row>
    <row r="5" spans="1:2" ht="15" customHeight="1" x14ac:dyDescent="0.2">
      <c r="A5" s="100"/>
      <c r="B5" s="99" t="s">
        <v>51</v>
      </c>
    </row>
    <row r="6" spans="1:2" ht="15" customHeight="1" x14ac:dyDescent="0.2">
      <c r="A6" s="100"/>
      <c r="B6" s="101" t="s">
        <v>146</v>
      </c>
    </row>
    <row r="7" spans="1:2" ht="15" customHeight="1" x14ac:dyDescent="0.2">
      <c r="A7" s="100"/>
      <c r="B7" s="99" t="s">
        <v>52</v>
      </c>
    </row>
    <row r="8" spans="1:2" x14ac:dyDescent="0.2">
      <c r="A8" s="100"/>
    </row>
    <row r="9" spans="1:2" ht="15" customHeight="1" x14ac:dyDescent="0.2">
      <c r="A9" s="98" t="s">
        <v>3</v>
      </c>
      <c r="B9" s="99" t="s">
        <v>586</v>
      </c>
    </row>
    <row r="10" spans="1:2" ht="15" customHeight="1" x14ac:dyDescent="0.2">
      <c r="A10" s="100"/>
      <c r="B10" s="99" t="s">
        <v>587</v>
      </c>
    </row>
    <row r="11" spans="1:2" ht="15" customHeight="1" x14ac:dyDescent="0.2">
      <c r="A11" s="100"/>
      <c r="B11" s="99" t="s">
        <v>124</v>
      </c>
    </row>
    <row r="12" spans="1:2" ht="15" customHeight="1" x14ac:dyDescent="0.2">
      <c r="A12" s="100"/>
      <c r="B12" s="99" t="s">
        <v>123</v>
      </c>
    </row>
    <row r="13" spans="1:2" ht="15" customHeight="1" x14ac:dyDescent="0.2">
      <c r="A13" s="100"/>
      <c r="B13" s="99" t="s">
        <v>125</v>
      </c>
    </row>
    <row r="14" spans="1:2" x14ac:dyDescent="0.2">
      <c r="A14" s="100"/>
    </row>
    <row r="15" spans="1:2" ht="15" customHeight="1" x14ac:dyDescent="0.2">
      <c r="A15" s="98" t="s">
        <v>5</v>
      </c>
      <c r="B15" s="102" t="s">
        <v>53</v>
      </c>
    </row>
    <row r="16" spans="1:2" ht="15" customHeight="1" x14ac:dyDescent="0.2">
      <c r="A16" s="100"/>
      <c r="B16" s="102" t="s">
        <v>54</v>
      </c>
    </row>
    <row r="17" spans="1:2" ht="15" customHeight="1" x14ac:dyDescent="0.2">
      <c r="A17" s="100"/>
      <c r="B17" s="102" t="s">
        <v>55</v>
      </c>
    </row>
    <row r="18" spans="1:2" ht="15" customHeight="1" x14ac:dyDescent="0.2">
      <c r="A18" s="100"/>
      <c r="B18" s="99" t="s">
        <v>56</v>
      </c>
    </row>
    <row r="19" spans="1:2" ht="15" customHeight="1" x14ac:dyDescent="0.2">
      <c r="A19" s="100"/>
      <c r="B19" s="103" t="s">
        <v>134</v>
      </c>
    </row>
    <row r="20" spans="1:2" x14ac:dyDescent="0.2">
      <c r="A20" s="100"/>
    </row>
    <row r="21" spans="1:2" ht="15" customHeight="1" x14ac:dyDescent="0.2">
      <c r="A21" s="98" t="s">
        <v>130</v>
      </c>
      <c r="B21" s="1" t="s">
        <v>185</v>
      </c>
    </row>
    <row r="22" spans="1:2" ht="15" customHeight="1" x14ac:dyDescent="0.2">
      <c r="A22" s="100"/>
      <c r="B22" s="104" t="s">
        <v>186</v>
      </c>
    </row>
    <row r="23" spans="1:2" x14ac:dyDescent="0.2">
      <c r="A23" s="100"/>
    </row>
    <row r="24" spans="1:2" ht="15" customHeight="1" x14ac:dyDescent="0.2">
      <c r="A24" s="98" t="s">
        <v>7</v>
      </c>
      <c r="B24" s="103" t="s">
        <v>57</v>
      </c>
    </row>
    <row r="25" spans="1:2" ht="15" customHeight="1" x14ac:dyDescent="0.2">
      <c r="A25" s="100"/>
      <c r="B25" s="103" t="s">
        <v>126</v>
      </c>
    </row>
    <row r="26" spans="1:2" ht="15" customHeight="1" x14ac:dyDescent="0.2">
      <c r="A26" s="100"/>
      <c r="B26" s="103" t="s">
        <v>127</v>
      </c>
    </row>
    <row r="27" spans="1:2" x14ac:dyDescent="0.2">
      <c r="A27" s="100"/>
    </row>
    <row r="28" spans="1:2" ht="15" customHeight="1" x14ac:dyDescent="0.2">
      <c r="A28" s="98" t="s">
        <v>8</v>
      </c>
      <c r="B28" s="103" t="s">
        <v>58</v>
      </c>
    </row>
    <row r="29" spans="1:2" ht="15" customHeight="1" x14ac:dyDescent="0.2">
      <c r="A29" s="100"/>
      <c r="B29" s="103" t="s">
        <v>133</v>
      </c>
    </row>
    <row r="30" spans="1:2" ht="15" customHeight="1" x14ac:dyDescent="0.2">
      <c r="A30" s="100"/>
      <c r="B30" s="103" t="s">
        <v>59</v>
      </c>
    </row>
    <row r="31" spans="1:2" ht="15" customHeight="1" x14ac:dyDescent="0.2">
      <c r="A31" s="100"/>
      <c r="B31" s="105" t="s">
        <v>60</v>
      </c>
    </row>
    <row r="32" spans="1:2" x14ac:dyDescent="0.2">
      <c r="A32" s="100"/>
    </row>
    <row r="33" spans="1:2" ht="15" customHeight="1" x14ac:dyDescent="0.2">
      <c r="A33" s="98" t="s">
        <v>9</v>
      </c>
      <c r="B33" s="103" t="s">
        <v>61</v>
      </c>
    </row>
    <row r="34" spans="1:2" ht="15" customHeight="1" x14ac:dyDescent="0.2">
      <c r="A34" s="100"/>
      <c r="B34" s="103" t="s">
        <v>62</v>
      </c>
    </row>
    <row r="35" spans="1:2" x14ac:dyDescent="0.2">
      <c r="A35" s="100"/>
    </row>
    <row r="36" spans="1:2" ht="15" customHeight="1" x14ac:dyDescent="0.2">
      <c r="A36" s="98" t="s">
        <v>11</v>
      </c>
      <c r="B36" s="99" t="s">
        <v>128</v>
      </c>
    </row>
    <row r="37" spans="1:2" ht="15" customHeight="1" x14ac:dyDescent="0.2">
      <c r="A37" s="100"/>
      <c r="B37" s="99" t="s">
        <v>135</v>
      </c>
    </row>
    <row r="38" spans="1:2" ht="15" customHeight="1" x14ac:dyDescent="0.2">
      <c r="A38" s="100"/>
      <c r="B38" s="106" t="s">
        <v>188</v>
      </c>
    </row>
    <row r="39" spans="1:2" ht="15" customHeight="1" x14ac:dyDescent="0.2">
      <c r="A39" s="100"/>
      <c r="B39" s="99" t="s">
        <v>189</v>
      </c>
    </row>
    <row r="40" spans="1:2" ht="15" customHeight="1" x14ac:dyDescent="0.2">
      <c r="A40" s="100"/>
      <c r="B40" s="99" t="s">
        <v>131</v>
      </c>
    </row>
    <row r="41" spans="1:2" ht="15" customHeight="1" x14ac:dyDescent="0.2">
      <c r="A41" s="100"/>
      <c r="B41" s="99" t="s">
        <v>132</v>
      </c>
    </row>
    <row r="42" spans="1:2" x14ac:dyDescent="0.2">
      <c r="A42" s="100"/>
    </row>
    <row r="43" spans="1:2" ht="15" customHeight="1" x14ac:dyDescent="0.2">
      <c r="A43" s="98" t="s">
        <v>13</v>
      </c>
      <c r="B43" s="99" t="s">
        <v>136</v>
      </c>
    </row>
    <row r="44" spans="1:2" ht="15" customHeight="1" x14ac:dyDescent="0.2">
      <c r="A44" s="100"/>
      <c r="B44" s="99" t="s">
        <v>139</v>
      </c>
    </row>
    <row r="45" spans="1:2" ht="15" customHeight="1" x14ac:dyDescent="0.2">
      <c r="A45" s="100"/>
      <c r="B45" s="106" t="s">
        <v>190</v>
      </c>
    </row>
    <row r="46" spans="1:2" ht="15" customHeight="1" x14ac:dyDescent="0.2">
      <c r="A46" s="100"/>
      <c r="B46" s="99" t="s">
        <v>191</v>
      </c>
    </row>
    <row r="47" spans="1:2" ht="15" customHeight="1" x14ac:dyDescent="0.2">
      <c r="A47" s="100"/>
      <c r="B47" s="99" t="s">
        <v>138</v>
      </c>
    </row>
    <row r="48" spans="1:2" ht="15" customHeight="1" x14ac:dyDescent="0.2">
      <c r="A48" s="100"/>
      <c r="B48" s="99" t="s">
        <v>137</v>
      </c>
    </row>
    <row r="49" spans="1:2" x14ac:dyDescent="0.2">
      <c r="A49" s="100"/>
    </row>
    <row r="50" spans="1:2" ht="25.5" customHeight="1" x14ac:dyDescent="0.2">
      <c r="A50" s="98" t="s">
        <v>15</v>
      </c>
      <c r="B50" s="101" t="s">
        <v>167</v>
      </c>
    </row>
    <row r="51" spans="1:2" x14ac:dyDescent="0.2">
      <c r="A51" s="100"/>
    </row>
    <row r="52" spans="1:2" ht="15" customHeight="1" x14ac:dyDescent="0.2">
      <c r="A52" s="98" t="s">
        <v>17</v>
      </c>
      <c r="B52" s="99" t="s">
        <v>63</v>
      </c>
    </row>
    <row r="53" spans="1:2" x14ac:dyDescent="0.2">
      <c r="A53" s="100"/>
    </row>
    <row r="54" spans="1:2" ht="15" customHeight="1" x14ac:dyDescent="0.2">
      <c r="A54" s="98" t="s">
        <v>18</v>
      </c>
      <c r="B54" s="102" t="s">
        <v>64</v>
      </c>
    </row>
    <row r="55" spans="1:2" ht="15" customHeight="1" x14ac:dyDescent="0.2">
      <c r="A55" s="100"/>
      <c r="B55" s="102" t="s">
        <v>65</v>
      </c>
    </row>
    <row r="56" spans="1:2" ht="15" customHeight="1" x14ac:dyDescent="0.2">
      <c r="A56" s="100"/>
      <c r="B56" s="102" t="s">
        <v>66</v>
      </c>
    </row>
    <row r="57" spans="1:2" ht="15" customHeight="1" x14ac:dyDescent="0.2">
      <c r="A57" s="100"/>
      <c r="B57" s="102" t="s">
        <v>67</v>
      </c>
    </row>
    <row r="58" spans="1:2" ht="15" customHeight="1" x14ac:dyDescent="0.2">
      <c r="A58" s="100"/>
      <c r="B58" s="102" t="s">
        <v>68</v>
      </c>
    </row>
    <row r="59" spans="1:2" x14ac:dyDescent="0.2">
      <c r="A59" s="100"/>
    </row>
    <row r="60" spans="1:2" ht="15" customHeight="1" x14ac:dyDescent="0.2">
      <c r="A60" s="98" t="s">
        <v>20</v>
      </c>
      <c r="B60" s="103" t="s">
        <v>69</v>
      </c>
    </row>
    <row r="61" spans="1:2" x14ac:dyDescent="0.2">
      <c r="A61" s="100"/>
      <c r="B61" s="103"/>
    </row>
    <row r="62" spans="1:2" ht="15" customHeight="1" x14ac:dyDescent="0.2">
      <c r="A62" s="98" t="s">
        <v>21</v>
      </c>
      <c r="B62" s="9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C1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82" t="s">
        <v>667</v>
      </c>
      <c r="B1" s="182"/>
      <c r="C1" s="182"/>
      <c r="D1" s="27" t="s">
        <v>604</v>
      </c>
      <c r="E1" s="28">
        <v>2024</v>
      </c>
    </row>
    <row r="2" spans="1:5" ht="18.899999999999999" customHeight="1" x14ac:dyDescent="0.2">
      <c r="A2" s="182" t="s">
        <v>610</v>
      </c>
      <c r="B2" s="182"/>
      <c r="C2" s="182"/>
      <c r="D2" s="27" t="s">
        <v>605</v>
      </c>
      <c r="E2" s="28" t="s">
        <v>607</v>
      </c>
    </row>
    <row r="3" spans="1:5" ht="18.899999999999999" customHeight="1" x14ac:dyDescent="0.2">
      <c r="A3" s="182" t="s">
        <v>668</v>
      </c>
      <c r="B3" s="182"/>
      <c r="C3" s="182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97388.2</v>
      </c>
    </row>
    <row r="9" spans="1:5" x14ac:dyDescent="0.2">
      <c r="A9" s="33">
        <v>3120</v>
      </c>
      <c r="B9" s="29" t="s">
        <v>464</v>
      </c>
      <c r="C9" s="34">
        <v>0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26883.73</v>
      </c>
    </row>
    <row r="15" spans="1:5" x14ac:dyDescent="0.2">
      <c r="A15" s="33">
        <v>3220</v>
      </c>
      <c r="B15" s="29" t="s">
        <v>468</v>
      </c>
      <c r="C15" s="34">
        <v>2296729.44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4" t="s">
        <v>187</v>
      </c>
      <c r="B2" s="95" t="s">
        <v>50</v>
      </c>
    </row>
    <row r="4" spans="1:2" ht="15" customHeight="1" x14ac:dyDescent="0.2">
      <c r="A4" s="109" t="s">
        <v>23</v>
      </c>
      <c r="B4" s="99" t="s">
        <v>78</v>
      </c>
    </row>
    <row r="5" spans="1:2" ht="15" customHeight="1" x14ac:dyDescent="0.2">
      <c r="A5" s="109" t="s">
        <v>25</v>
      </c>
      <c r="B5" s="99" t="s">
        <v>51</v>
      </c>
    </row>
    <row r="6" spans="1:2" ht="15" customHeight="1" x14ac:dyDescent="0.2">
      <c r="B6" s="99" t="s">
        <v>172</v>
      </c>
    </row>
    <row r="7" spans="1:2" ht="15" customHeight="1" x14ac:dyDescent="0.2">
      <c r="B7" s="99" t="s">
        <v>73</v>
      </c>
    </row>
    <row r="8" spans="1:2" ht="15" customHeight="1" x14ac:dyDescent="0.2">
      <c r="B8" s="9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7"/>
  <sheetViews>
    <sheetView workbookViewId="0">
      <selection activeCell="B90" sqref="B90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82" t="s">
        <v>667</v>
      </c>
      <c r="B1" s="182"/>
      <c r="C1" s="182"/>
      <c r="D1" s="27" t="s">
        <v>604</v>
      </c>
      <c r="E1" s="28">
        <v>2024</v>
      </c>
    </row>
    <row r="2" spans="1:5" s="35" customFormat="1" ht="18.899999999999999" customHeight="1" x14ac:dyDescent="0.3">
      <c r="A2" s="182" t="s">
        <v>611</v>
      </c>
      <c r="B2" s="182"/>
      <c r="C2" s="182"/>
      <c r="D2" s="27" t="s">
        <v>605</v>
      </c>
      <c r="E2" s="28" t="s">
        <v>607</v>
      </c>
    </row>
    <row r="3" spans="1:5" s="35" customFormat="1" ht="18.899999999999999" customHeight="1" x14ac:dyDescent="0.3">
      <c r="A3" s="182" t="s">
        <v>668</v>
      </c>
      <c r="B3" s="182"/>
      <c r="C3" s="182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648</v>
      </c>
      <c r="C7" s="126">
        <v>2024</v>
      </c>
      <c r="D7" s="126">
        <v>2023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288550.78999999998</v>
      </c>
      <c r="D9" s="34">
        <v>276313.49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130">
        <v>1110</v>
      </c>
      <c r="B15" s="131" t="s">
        <v>626</v>
      </c>
      <c r="C15" s="132">
        <f>SUM(C8:C14)</f>
        <v>288550.78999999998</v>
      </c>
      <c r="D15" s="132">
        <f>SUM(D8:D14)</f>
        <v>276313.49</v>
      </c>
    </row>
    <row r="18" spans="1:5" x14ac:dyDescent="0.2">
      <c r="A18" s="31" t="s">
        <v>175</v>
      </c>
      <c r="B18" s="31"/>
      <c r="C18" s="31"/>
      <c r="D18" s="31"/>
      <c r="E18" s="127"/>
    </row>
    <row r="19" spans="1:5" x14ac:dyDescent="0.2">
      <c r="A19" s="32" t="s">
        <v>143</v>
      </c>
      <c r="B19" s="32" t="s">
        <v>648</v>
      </c>
      <c r="C19" s="141" t="s">
        <v>647</v>
      </c>
      <c r="D19" s="141" t="s">
        <v>178</v>
      </c>
      <c r="E19" s="127"/>
    </row>
    <row r="20" spans="1:5" x14ac:dyDescent="0.2">
      <c r="A20" s="130">
        <v>1230</v>
      </c>
      <c r="B20" s="131" t="s">
        <v>227</v>
      </c>
      <c r="C20" s="132">
        <f>SUM(C21:C27)</f>
        <v>0</v>
      </c>
      <c r="D20" s="132">
        <f>SUM(D21:D27)</f>
        <v>0</v>
      </c>
      <c r="E20" s="127"/>
    </row>
    <row r="21" spans="1:5" x14ac:dyDescent="0.2">
      <c r="A21" s="33">
        <v>1231</v>
      </c>
      <c r="B21" s="29" t="s">
        <v>228</v>
      </c>
      <c r="C21" s="34">
        <v>0</v>
      </c>
      <c r="D21" s="129">
        <v>0</v>
      </c>
      <c r="E21" s="127"/>
    </row>
    <row r="22" spans="1:5" x14ac:dyDescent="0.2">
      <c r="A22" s="33">
        <v>1232</v>
      </c>
      <c r="B22" s="29" t="s">
        <v>229</v>
      </c>
      <c r="C22" s="34">
        <v>0</v>
      </c>
      <c r="D22" s="129">
        <v>0</v>
      </c>
      <c r="E22" s="127"/>
    </row>
    <row r="23" spans="1:5" x14ac:dyDescent="0.2">
      <c r="A23" s="33">
        <v>1233</v>
      </c>
      <c r="B23" s="29" t="s">
        <v>230</v>
      </c>
      <c r="C23" s="34">
        <v>0</v>
      </c>
      <c r="D23" s="129">
        <v>0</v>
      </c>
      <c r="E23" s="127"/>
    </row>
    <row r="24" spans="1:5" x14ac:dyDescent="0.2">
      <c r="A24" s="33">
        <v>1234</v>
      </c>
      <c r="B24" s="29" t="s">
        <v>231</v>
      </c>
      <c r="C24" s="34">
        <v>0</v>
      </c>
      <c r="D24" s="129">
        <v>0</v>
      </c>
      <c r="E24" s="127"/>
    </row>
    <row r="25" spans="1:5" x14ac:dyDescent="0.2">
      <c r="A25" s="33">
        <v>1235</v>
      </c>
      <c r="B25" s="29" t="s">
        <v>232</v>
      </c>
      <c r="C25" s="34">
        <v>0</v>
      </c>
      <c r="D25" s="129">
        <v>0</v>
      </c>
      <c r="E25" s="127"/>
    </row>
    <row r="26" spans="1:5" x14ac:dyDescent="0.2">
      <c r="A26" s="33">
        <v>1236</v>
      </c>
      <c r="B26" s="29" t="s">
        <v>233</v>
      </c>
      <c r="C26" s="34">
        <v>0</v>
      </c>
      <c r="D26" s="129">
        <v>0</v>
      </c>
      <c r="E26" s="127"/>
    </row>
    <row r="27" spans="1:5" x14ac:dyDescent="0.2">
      <c r="A27" s="33">
        <v>1239</v>
      </c>
      <c r="B27" s="29" t="s">
        <v>234</v>
      </c>
      <c r="C27" s="34">
        <v>0</v>
      </c>
      <c r="D27" s="129">
        <v>0</v>
      </c>
      <c r="E27" s="127"/>
    </row>
    <row r="28" spans="1:5" x14ac:dyDescent="0.2">
      <c r="A28" s="130">
        <v>1240</v>
      </c>
      <c r="B28" s="131" t="s">
        <v>235</v>
      </c>
      <c r="C28" s="132">
        <f>SUM(C29:C36)</f>
        <v>0</v>
      </c>
      <c r="D28" s="132">
        <f>SUM(D29:D36)</f>
        <v>0</v>
      </c>
      <c r="E28" s="127"/>
    </row>
    <row r="29" spans="1:5" x14ac:dyDescent="0.2">
      <c r="A29" s="33">
        <v>1241</v>
      </c>
      <c r="B29" s="29" t="s">
        <v>236</v>
      </c>
      <c r="C29" s="34">
        <v>0</v>
      </c>
      <c r="D29" s="129">
        <v>0</v>
      </c>
      <c r="E29" s="127"/>
    </row>
    <row r="30" spans="1:5" x14ac:dyDescent="0.2">
      <c r="A30" s="33">
        <v>1242</v>
      </c>
      <c r="B30" s="29" t="s">
        <v>237</v>
      </c>
      <c r="C30" s="34">
        <v>0</v>
      </c>
      <c r="D30" s="129">
        <v>0</v>
      </c>
      <c r="E30" s="127"/>
    </row>
    <row r="31" spans="1:5" x14ac:dyDescent="0.2">
      <c r="A31" s="33">
        <v>1243</v>
      </c>
      <c r="B31" s="29" t="s">
        <v>238</v>
      </c>
      <c r="C31" s="34">
        <v>0</v>
      </c>
      <c r="D31" s="129">
        <v>0</v>
      </c>
      <c r="E31" s="127"/>
    </row>
    <row r="32" spans="1:5" x14ac:dyDescent="0.2">
      <c r="A32" s="33">
        <v>1244</v>
      </c>
      <c r="B32" s="29" t="s">
        <v>239</v>
      </c>
      <c r="C32" s="34">
        <v>0</v>
      </c>
      <c r="D32" s="129">
        <v>0</v>
      </c>
      <c r="E32" s="127"/>
    </row>
    <row r="33" spans="1:5" x14ac:dyDescent="0.2">
      <c r="A33" s="33">
        <v>1245</v>
      </c>
      <c r="B33" s="29" t="s">
        <v>240</v>
      </c>
      <c r="C33" s="34">
        <v>0</v>
      </c>
      <c r="D33" s="129">
        <v>0</v>
      </c>
      <c r="E33" s="127"/>
    </row>
    <row r="34" spans="1:5" x14ac:dyDescent="0.2">
      <c r="A34" s="33">
        <v>1246</v>
      </c>
      <c r="B34" s="29" t="s">
        <v>241</v>
      </c>
      <c r="C34" s="34">
        <v>0</v>
      </c>
      <c r="D34" s="129">
        <v>0</v>
      </c>
    </row>
    <row r="35" spans="1:5" x14ac:dyDescent="0.2">
      <c r="A35" s="33">
        <v>1247</v>
      </c>
      <c r="B35" s="29" t="s">
        <v>242</v>
      </c>
      <c r="C35" s="34">
        <v>0</v>
      </c>
      <c r="D35" s="129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29">
        <v>0</v>
      </c>
    </row>
    <row r="37" spans="1:5" x14ac:dyDescent="0.2">
      <c r="A37" s="155">
        <v>12</v>
      </c>
      <c r="B37" s="156" t="s">
        <v>661</v>
      </c>
      <c r="C37" s="157">
        <v>0</v>
      </c>
      <c r="D37" s="157">
        <v>0</v>
      </c>
      <c r="E37" s="131"/>
    </row>
    <row r="38" spans="1:5" x14ac:dyDescent="0.2">
      <c r="B38" s="133" t="s">
        <v>627</v>
      </c>
      <c r="C38" s="132">
        <f>C20+C28+C37</f>
        <v>0</v>
      </c>
      <c r="D38" s="132">
        <f>D20+D28+D37</f>
        <v>0</v>
      </c>
    </row>
    <row r="39" spans="1:5" s="127" customFormat="1" x14ac:dyDescent="0.2"/>
    <row r="40" spans="1:5" x14ac:dyDescent="0.2">
      <c r="A40" s="31" t="s">
        <v>183</v>
      </c>
      <c r="B40" s="31"/>
      <c r="C40" s="31"/>
      <c r="D40" s="31"/>
      <c r="E40" s="31"/>
    </row>
    <row r="41" spans="1:5" x14ac:dyDescent="0.2">
      <c r="A41" s="32" t="s">
        <v>143</v>
      </c>
      <c r="B41" s="32" t="s">
        <v>648</v>
      </c>
      <c r="C41" s="126">
        <v>2024</v>
      </c>
      <c r="D41" s="126">
        <v>2023</v>
      </c>
      <c r="E41" s="32"/>
    </row>
    <row r="42" spans="1:5" s="127" customFormat="1" x14ac:dyDescent="0.2">
      <c r="A42" s="130">
        <v>3210</v>
      </c>
      <c r="B42" s="131" t="s">
        <v>628</v>
      </c>
      <c r="C42" s="132">
        <v>26883.73</v>
      </c>
      <c r="D42" s="132">
        <v>956539.95</v>
      </c>
    </row>
    <row r="43" spans="1:5" x14ac:dyDescent="0.2">
      <c r="A43" s="128"/>
      <c r="B43" s="133" t="s">
        <v>616</v>
      </c>
      <c r="C43" s="132">
        <f>C46+C58+C86+C89+C44</f>
        <v>0</v>
      </c>
      <c r="D43" s="132">
        <f>D46+D58+D86+D89+D44</f>
        <v>68090.38</v>
      </c>
    </row>
    <row r="44" spans="1:5" s="127" customFormat="1" x14ac:dyDescent="0.2">
      <c r="A44" s="142">
        <v>5100</v>
      </c>
      <c r="B44" s="143" t="s">
        <v>358</v>
      </c>
      <c r="C44" s="144">
        <f>SUM(C45:C45)</f>
        <v>0</v>
      </c>
      <c r="D44" s="144">
        <f>SUM(D45:D45)</f>
        <v>0</v>
      </c>
    </row>
    <row r="45" spans="1:5" s="127" customFormat="1" x14ac:dyDescent="0.2">
      <c r="A45" s="145">
        <v>5130</v>
      </c>
      <c r="B45" s="146" t="s">
        <v>649</v>
      </c>
      <c r="C45" s="147">
        <v>0</v>
      </c>
      <c r="D45" s="147">
        <v>0</v>
      </c>
    </row>
    <row r="46" spans="1:5" x14ac:dyDescent="0.2">
      <c r="A46" s="130">
        <v>5400</v>
      </c>
      <c r="B46" s="131" t="s">
        <v>423</v>
      </c>
      <c r="C46" s="132">
        <f>C47+C49+C51+C53+C55</f>
        <v>0</v>
      </c>
      <c r="D46" s="132">
        <f>D47+D49+D51+D53+D55</f>
        <v>0</v>
      </c>
    </row>
    <row r="47" spans="1:5" x14ac:dyDescent="0.2">
      <c r="A47" s="128">
        <v>5410</v>
      </c>
      <c r="B47" s="127" t="s">
        <v>617</v>
      </c>
      <c r="C47" s="129">
        <f>C48</f>
        <v>0</v>
      </c>
      <c r="D47" s="129">
        <f>D48</f>
        <v>0</v>
      </c>
    </row>
    <row r="48" spans="1:5" x14ac:dyDescent="0.2">
      <c r="A48" s="128">
        <v>5411</v>
      </c>
      <c r="B48" s="127" t="s">
        <v>425</v>
      </c>
      <c r="C48" s="129">
        <v>0</v>
      </c>
      <c r="D48" s="129">
        <v>0</v>
      </c>
    </row>
    <row r="49" spans="1:4" x14ac:dyDescent="0.2">
      <c r="A49" s="128">
        <v>5420</v>
      </c>
      <c r="B49" s="127" t="s">
        <v>618</v>
      </c>
      <c r="C49" s="129">
        <f>C50</f>
        <v>0</v>
      </c>
      <c r="D49" s="129">
        <f>D50</f>
        <v>0</v>
      </c>
    </row>
    <row r="50" spans="1:4" x14ac:dyDescent="0.2">
      <c r="A50" s="128">
        <v>5421</v>
      </c>
      <c r="B50" s="127" t="s">
        <v>428</v>
      </c>
      <c r="C50" s="129">
        <v>0</v>
      </c>
      <c r="D50" s="129">
        <v>0</v>
      </c>
    </row>
    <row r="51" spans="1:4" x14ac:dyDescent="0.2">
      <c r="A51" s="128">
        <v>5430</v>
      </c>
      <c r="B51" s="127" t="s">
        <v>619</v>
      </c>
      <c r="C51" s="129">
        <f>C52</f>
        <v>0</v>
      </c>
      <c r="D51" s="129">
        <f>D52</f>
        <v>0</v>
      </c>
    </row>
    <row r="52" spans="1:4" x14ac:dyDescent="0.2">
      <c r="A52" s="128">
        <v>5431</v>
      </c>
      <c r="B52" s="127" t="s">
        <v>431</v>
      </c>
      <c r="C52" s="129">
        <v>0</v>
      </c>
      <c r="D52" s="129">
        <v>0</v>
      </c>
    </row>
    <row r="53" spans="1:4" x14ac:dyDescent="0.2">
      <c r="A53" s="128">
        <v>5440</v>
      </c>
      <c r="B53" s="127" t="s">
        <v>620</v>
      </c>
      <c r="C53" s="129">
        <f>C54</f>
        <v>0</v>
      </c>
      <c r="D53" s="129">
        <f>D54</f>
        <v>0</v>
      </c>
    </row>
    <row r="54" spans="1:4" x14ac:dyDescent="0.2">
      <c r="A54" s="128">
        <v>5441</v>
      </c>
      <c r="B54" s="127" t="s">
        <v>620</v>
      </c>
      <c r="C54" s="129">
        <v>0</v>
      </c>
      <c r="D54" s="129">
        <v>0</v>
      </c>
    </row>
    <row r="55" spans="1:4" x14ac:dyDescent="0.2">
      <c r="A55" s="128">
        <v>5450</v>
      </c>
      <c r="B55" s="127" t="s">
        <v>621</v>
      </c>
      <c r="C55" s="129">
        <f>SUM(C56:C57)</f>
        <v>0</v>
      </c>
      <c r="D55" s="129">
        <f>SUM(D56:D57)</f>
        <v>0</v>
      </c>
    </row>
    <row r="56" spans="1:4" x14ac:dyDescent="0.2">
      <c r="A56" s="128">
        <v>5451</v>
      </c>
      <c r="B56" s="127" t="s">
        <v>435</v>
      </c>
      <c r="C56" s="129">
        <v>0</v>
      </c>
      <c r="D56" s="129">
        <v>0</v>
      </c>
    </row>
    <row r="57" spans="1:4" x14ac:dyDescent="0.2">
      <c r="A57" s="128">
        <v>5452</v>
      </c>
      <c r="B57" s="127" t="s">
        <v>436</v>
      </c>
      <c r="C57" s="129">
        <v>0</v>
      </c>
      <c r="D57" s="129">
        <v>0</v>
      </c>
    </row>
    <row r="58" spans="1:4" x14ac:dyDescent="0.2">
      <c r="A58" s="130">
        <v>5500</v>
      </c>
      <c r="B58" s="131" t="s">
        <v>437</v>
      </c>
      <c r="C58" s="132">
        <f>C59+C68+C71+C77</f>
        <v>0</v>
      </c>
      <c r="D58" s="132">
        <f>D59+D68+D71+D77</f>
        <v>68090.38</v>
      </c>
    </row>
    <row r="59" spans="1:4" x14ac:dyDescent="0.2">
      <c r="A59" s="33">
        <v>5510</v>
      </c>
      <c r="B59" s="29" t="s">
        <v>438</v>
      </c>
      <c r="C59" s="34">
        <f>SUM(C60:C67)</f>
        <v>0</v>
      </c>
      <c r="D59" s="34">
        <f>SUM(D60:D67)</f>
        <v>68090.38</v>
      </c>
    </row>
    <row r="60" spans="1:4" x14ac:dyDescent="0.2">
      <c r="A60" s="33">
        <v>5511</v>
      </c>
      <c r="B60" s="29" t="s">
        <v>439</v>
      </c>
      <c r="C60" s="34">
        <v>0</v>
      </c>
      <c r="D60" s="34">
        <v>0</v>
      </c>
    </row>
    <row r="61" spans="1:4" x14ac:dyDescent="0.2">
      <c r="A61" s="33">
        <v>5512</v>
      </c>
      <c r="B61" s="29" t="s">
        <v>440</v>
      </c>
      <c r="C61" s="34">
        <v>0</v>
      </c>
      <c r="D61" s="34">
        <v>0</v>
      </c>
    </row>
    <row r="62" spans="1:4" x14ac:dyDescent="0.2">
      <c r="A62" s="33">
        <v>5513</v>
      </c>
      <c r="B62" s="29" t="s">
        <v>441</v>
      </c>
      <c r="C62" s="34">
        <v>0</v>
      </c>
      <c r="D62" s="34">
        <v>30121.67</v>
      </c>
    </row>
    <row r="63" spans="1:4" x14ac:dyDescent="0.2">
      <c r="A63" s="33">
        <v>5514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5515</v>
      </c>
      <c r="B64" s="29" t="s">
        <v>443</v>
      </c>
      <c r="C64" s="34">
        <v>0</v>
      </c>
      <c r="D64" s="34">
        <v>36014.959999999999</v>
      </c>
    </row>
    <row r="65" spans="1:4" x14ac:dyDescent="0.2">
      <c r="A65" s="33">
        <v>5516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5517</v>
      </c>
      <c r="B66" s="29" t="s">
        <v>445</v>
      </c>
      <c r="C66" s="34">
        <v>0</v>
      </c>
      <c r="D66" s="34">
        <v>1953.75</v>
      </c>
    </row>
    <row r="67" spans="1:4" x14ac:dyDescent="0.2">
      <c r="A67" s="33">
        <v>5518</v>
      </c>
      <c r="B67" s="29" t="s">
        <v>81</v>
      </c>
      <c r="C67" s="34">
        <v>0</v>
      </c>
      <c r="D67" s="34">
        <v>0</v>
      </c>
    </row>
    <row r="68" spans="1:4" x14ac:dyDescent="0.2">
      <c r="A68" s="33">
        <v>5520</v>
      </c>
      <c r="B68" s="29" t="s">
        <v>80</v>
      </c>
      <c r="C68" s="34">
        <f>SUM(C69:C70)</f>
        <v>0</v>
      </c>
      <c r="D68" s="34">
        <f>SUM(D69:D70)</f>
        <v>0</v>
      </c>
    </row>
    <row r="69" spans="1:4" x14ac:dyDescent="0.2">
      <c r="A69" s="33">
        <v>5521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5522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5530</v>
      </c>
      <c r="B71" s="29" t="s">
        <v>448</v>
      </c>
      <c r="C71" s="34">
        <f>SUM(C72:C76)</f>
        <v>0</v>
      </c>
      <c r="D71" s="34">
        <f>SUM(D72:D76)</f>
        <v>0</v>
      </c>
    </row>
    <row r="72" spans="1:4" x14ac:dyDescent="0.2">
      <c r="A72" s="33">
        <v>5531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5532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5533</v>
      </c>
      <c r="B74" s="29" t="s">
        <v>451</v>
      </c>
      <c r="C74" s="34">
        <v>0</v>
      </c>
      <c r="D74" s="34">
        <v>0</v>
      </c>
    </row>
    <row r="75" spans="1:4" x14ac:dyDescent="0.2">
      <c r="A75" s="33">
        <v>5534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5535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5590</v>
      </c>
      <c r="B77" s="29" t="s">
        <v>454</v>
      </c>
      <c r="C77" s="34">
        <f>SUM(C78:C85)</f>
        <v>0</v>
      </c>
      <c r="D77" s="34">
        <f>SUM(D78:D85)</f>
        <v>0</v>
      </c>
    </row>
    <row r="78" spans="1:4" x14ac:dyDescent="0.2">
      <c r="A78" s="33">
        <v>5591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5592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5593</v>
      </c>
      <c r="B80" s="29" t="s">
        <v>457</v>
      </c>
      <c r="C80" s="34">
        <v>0</v>
      </c>
      <c r="D80" s="34">
        <v>0</v>
      </c>
    </row>
    <row r="81" spans="1:4" x14ac:dyDescent="0.2">
      <c r="A81" s="33">
        <v>5594</v>
      </c>
      <c r="B81" s="29" t="s">
        <v>458</v>
      </c>
      <c r="C81" s="34">
        <v>0</v>
      </c>
      <c r="D81" s="34">
        <v>0</v>
      </c>
    </row>
    <row r="82" spans="1:4" x14ac:dyDescent="0.2">
      <c r="A82" s="33">
        <v>5595</v>
      </c>
      <c r="B82" s="29" t="s">
        <v>459</v>
      </c>
      <c r="C82" s="34">
        <v>0</v>
      </c>
      <c r="D82" s="34">
        <v>0</v>
      </c>
    </row>
    <row r="83" spans="1:4" x14ac:dyDescent="0.2">
      <c r="A83" s="33">
        <v>5596</v>
      </c>
      <c r="B83" s="29" t="s">
        <v>354</v>
      </c>
      <c r="C83" s="34">
        <v>0</v>
      </c>
      <c r="D83" s="34">
        <v>0</v>
      </c>
    </row>
    <row r="84" spans="1:4" x14ac:dyDescent="0.2">
      <c r="A84" s="33">
        <v>5597</v>
      </c>
      <c r="B84" s="29" t="s">
        <v>460</v>
      </c>
      <c r="C84" s="34">
        <v>0</v>
      </c>
      <c r="D84" s="34">
        <v>0</v>
      </c>
    </row>
    <row r="85" spans="1:4" x14ac:dyDescent="0.2">
      <c r="A85" s="33">
        <v>5599</v>
      </c>
      <c r="B85" s="29" t="s">
        <v>461</v>
      </c>
      <c r="C85" s="34">
        <v>0</v>
      </c>
      <c r="D85" s="34">
        <v>0</v>
      </c>
    </row>
    <row r="86" spans="1:4" x14ac:dyDescent="0.2">
      <c r="A86" s="130">
        <v>5600</v>
      </c>
      <c r="B86" s="131" t="s">
        <v>79</v>
      </c>
      <c r="C86" s="132">
        <f>C87</f>
        <v>0</v>
      </c>
      <c r="D86" s="132">
        <f>D87</f>
        <v>0</v>
      </c>
    </row>
    <row r="87" spans="1:4" x14ac:dyDescent="0.2">
      <c r="A87" s="33">
        <v>5610</v>
      </c>
      <c r="B87" s="29" t="s">
        <v>462</v>
      </c>
      <c r="C87" s="34">
        <f>C88</f>
        <v>0</v>
      </c>
      <c r="D87" s="34">
        <f>D88</f>
        <v>0</v>
      </c>
    </row>
    <row r="88" spans="1:4" x14ac:dyDescent="0.2">
      <c r="A88" s="33">
        <v>5611</v>
      </c>
      <c r="B88" s="29" t="s">
        <v>463</v>
      </c>
      <c r="C88" s="34">
        <v>0</v>
      </c>
      <c r="D88" s="34">
        <v>0</v>
      </c>
    </row>
    <row r="89" spans="1:4" x14ac:dyDescent="0.2">
      <c r="A89" s="130">
        <v>2110</v>
      </c>
      <c r="B89" s="136" t="s">
        <v>629</v>
      </c>
      <c r="C89" s="132">
        <f>SUM(C90:C94)</f>
        <v>0</v>
      </c>
      <c r="D89" s="132">
        <f>SUM(D90:D94)</f>
        <v>0</v>
      </c>
    </row>
    <row r="90" spans="1:4" x14ac:dyDescent="0.2">
      <c r="A90" s="128">
        <v>2111</v>
      </c>
      <c r="B90" s="127" t="s">
        <v>630</v>
      </c>
      <c r="C90" s="129">
        <v>0</v>
      </c>
      <c r="D90" s="129">
        <v>0</v>
      </c>
    </row>
    <row r="91" spans="1:4" x14ac:dyDescent="0.2">
      <c r="A91" s="128">
        <v>2112</v>
      </c>
      <c r="B91" s="127" t="s">
        <v>631</v>
      </c>
      <c r="C91" s="129">
        <v>0</v>
      </c>
      <c r="D91" s="129">
        <v>0</v>
      </c>
    </row>
    <row r="92" spans="1:4" x14ac:dyDescent="0.2">
      <c r="A92" s="128">
        <v>2112</v>
      </c>
      <c r="B92" s="127" t="s">
        <v>632</v>
      </c>
      <c r="C92" s="129">
        <v>0</v>
      </c>
      <c r="D92" s="129">
        <v>0</v>
      </c>
    </row>
    <row r="93" spans="1:4" x14ac:dyDescent="0.2">
      <c r="A93" s="128">
        <v>2115</v>
      </c>
      <c r="B93" s="127" t="s">
        <v>633</v>
      </c>
      <c r="C93" s="129">
        <v>0</v>
      </c>
      <c r="D93" s="129">
        <v>0</v>
      </c>
    </row>
    <row r="94" spans="1:4" x14ac:dyDescent="0.2">
      <c r="A94" s="128">
        <v>2114</v>
      </c>
      <c r="B94" s="127" t="s">
        <v>634</v>
      </c>
      <c r="C94" s="129">
        <v>0</v>
      </c>
      <c r="D94" s="129">
        <v>0</v>
      </c>
    </row>
    <row r="95" spans="1:4" x14ac:dyDescent="0.2">
      <c r="A95" s="128"/>
      <c r="B95" s="133" t="s">
        <v>635</v>
      </c>
      <c r="C95" s="132">
        <f>+C96</f>
        <v>0</v>
      </c>
      <c r="D95" s="132">
        <f>+D96</f>
        <v>0</v>
      </c>
    </row>
    <row r="96" spans="1:4" s="127" customFormat="1" x14ac:dyDescent="0.2">
      <c r="A96" s="142">
        <v>3100</v>
      </c>
      <c r="B96" s="148" t="s">
        <v>650</v>
      </c>
      <c r="C96" s="149">
        <f>SUM(C97:C100)</f>
        <v>0</v>
      </c>
      <c r="D96" s="149">
        <f>SUM(D97:D100)</f>
        <v>0</v>
      </c>
    </row>
    <row r="97" spans="1:4" s="127" customFormat="1" x14ac:dyDescent="0.2">
      <c r="A97" s="145"/>
      <c r="B97" s="150" t="s">
        <v>651</v>
      </c>
      <c r="C97" s="151">
        <v>0</v>
      </c>
      <c r="D97" s="151">
        <v>0</v>
      </c>
    </row>
    <row r="98" spans="1:4" s="127" customFormat="1" x14ac:dyDescent="0.2">
      <c r="A98" s="145"/>
      <c r="B98" s="150" t="s">
        <v>652</v>
      </c>
      <c r="C98" s="151">
        <v>0</v>
      </c>
      <c r="D98" s="151">
        <v>0</v>
      </c>
    </row>
    <row r="99" spans="1:4" s="127" customFormat="1" x14ac:dyDescent="0.2">
      <c r="A99" s="145"/>
      <c r="B99" s="150" t="s">
        <v>653</v>
      </c>
      <c r="C99" s="151">
        <v>0</v>
      </c>
      <c r="D99" s="151">
        <v>0</v>
      </c>
    </row>
    <row r="100" spans="1:4" s="127" customFormat="1" x14ac:dyDescent="0.2">
      <c r="A100" s="145"/>
      <c r="B100" s="150" t="s">
        <v>654</v>
      </c>
      <c r="C100" s="151">
        <v>0</v>
      </c>
      <c r="D100" s="151">
        <v>0</v>
      </c>
    </row>
    <row r="101" spans="1:4" s="127" customFormat="1" x14ac:dyDescent="0.2">
      <c r="A101" s="145"/>
      <c r="B101" s="153" t="s">
        <v>655</v>
      </c>
      <c r="C101" s="144">
        <f>+C102</f>
        <v>0</v>
      </c>
      <c r="D101" s="144">
        <f>+D102</f>
        <v>0</v>
      </c>
    </row>
    <row r="102" spans="1:4" s="127" customFormat="1" x14ac:dyDescent="0.2">
      <c r="A102" s="142">
        <v>1270</v>
      </c>
      <c r="B102" s="152" t="s">
        <v>251</v>
      </c>
      <c r="C102" s="149">
        <f>+C103</f>
        <v>0</v>
      </c>
      <c r="D102" s="149">
        <f>+D103</f>
        <v>0</v>
      </c>
    </row>
    <row r="103" spans="1:4" s="127" customFormat="1" x14ac:dyDescent="0.2">
      <c r="A103" s="145">
        <v>1273</v>
      </c>
      <c r="B103" s="146" t="s">
        <v>656</v>
      </c>
      <c r="C103" s="151">
        <v>0</v>
      </c>
      <c r="D103" s="151">
        <v>0</v>
      </c>
    </row>
    <row r="104" spans="1:4" s="127" customFormat="1" x14ac:dyDescent="0.2">
      <c r="A104" s="145"/>
      <c r="B104" s="153" t="s">
        <v>657</v>
      </c>
      <c r="C104" s="144">
        <f>+C105+C107</f>
        <v>0</v>
      </c>
      <c r="D104" s="144">
        <f>+D105+D107</f>
        <v>0</v>
      </c>
    </row>
    <row r="105" spans="1:4" s="127" customFormat="1" x14ac:dyDescent="0.2">
      <c r="A105" s="142">
        <v>4300</v>
      </c>
      <c r="B105" s="148" t="s">
        <v>658</v>
      </c>
      <c r="C105" s="149">
        <f>+C106</f>
        <v>0</v>
      </c>
      <c r="D105" s="154">
        <f>+D106</f>
        <v>0</v>
      </c>
    </row>
    <row r="106" spans="1:4" s="127" customFormat="1" x14ac:dyDescent="0.2">
      <c r="A106" s="145">
        <v>4399</v>
      </c>
      <c r="B106" s="150" t="s">
        <v>351</v>
      </c>
      <c r="C106" s="151">
        <v>0</v>
      </c>
      <c r="D106" s="151">
        <v>0</v>
      </c>
    </row>
    <row r="107" spans="1:4" x14ac:dyDescent="0.2">
      <c r="A107" s="130">
        <v>1120</v>
      </c>
      <c r="B107" s="137" t="s">
        <v>636</v>
      </c>
      <c r="C107" s="132">
        <f>SUM(C108:C116)</f>
        <v>0</v>
      </c>
      <c r="D107" s="132">
        <f>SUM(D108:D116)</f>
        <v>0</v>
      </c>
    </row>
    <row r="108" spans="1:4" x14ac:dyDescent="0.2">
      <c r="A108" s="128">
        <v>1124</v>
      </c>
      <c r="B108" s="138" t="s">
        <v>637</v>
      </c>
      <c r="C108" s="139">
        <v>0</v>
      </c>
      <c r="D108" s="129">
        <v>0</v>
      </c>
    </row>
    <row r="109" spans="1:4" x14ac:dyDescent="0.2">
      <c r="A109" s="128">
        <v>1124</v>
      </c>
      <c r="B109" s="138" t="s">
        <v>638</v>
      </c>
      <c r="C109" s="139">
        <v>0</v>
      </c>
      <c r="D109" s="129">
        <v>0</v>
      </c>
    </row>
    <row r="110" spans="1:4" x14ac:dyDescent="0.2">
      <c r="A110" s="128">
        <v>1124</v>
      </c>
      <c r="B110" s="138" t="s">
        <v>639</v>
      </c>
      <c r="C110" s="139">
        <v>0</v>
      </c>
      <c r="D110" s="129">
        <v>0</v>
      </c>
    </row>
    <row r="111" spans="1:4" x14ac:dyDescent="0.2">
      <c r="A111" s="128">
        <v>1124</v>
      </c>
      <c r="B111" s="138" t="s">
        <v>640</v>
      </c>
      <c r="C111" s="139">
        <v>0</v>
      </c>
      <c r="D111" s="129">
        <v>0</v>
      </c>
    </row>
    <row r="112" spans="1:4" x14ac:dyDescent="0.2">
      <c r="A112" s="128">
        <v>1124</v>
      </c>
      <c r="B112" s="138" t="s">
        <v>641</v>
      </c>
      <c r="C112" s="129">
        <v>0</v>
      </c>
      <c r="D112" s="129">
        <v>0</v>
      </c>
    </row>
    <row r="113" spans="1:4" x14ac:dyDescent="0.2">
      <c r="A113" s="128">
        <v>1124</v>
      </c>
      <c r="B113" s="138" t="s">
        <v>642</v>
      </c>
      <c r="C113" s="129">
        <v>0</v>
      </c>
      <c r="D113" s="129">
        <v>0</v>
      </c>
    </row>
    <row r="114" spans="1:4" x14ac:dyDescent="0.2">
      <c r="A114" s="128">
        <v>1122</v>
      </c>
      <c r="B114" s="138" t="s">
        <v>643</v>
      </c>
      <c r="C114" s="129">
        <v>0</v>
      </c>
      <c r="D114" s="129">
        <v>0</v>
      </c>
    </row>
    <row r="115" spans="1:4" x14ac:dyDescent="0.2">
      <c r="A115" s="128">
        <v>1122</v>
      </c>
      <c r="B115" s="138" t="s">
        <v>644</v>
      </c>
      <c r="C115" s="139">
        <v>0</v>
      </c>
      <c r="D115" s="129">
        <v>0</v>
      </c>
    </row>
    <row r="116" spans="1:4" x14ac:dyDescent="0.2">
      <c r="A116" s="128">
        <v>1122</v>
      </c>
      <c r="B116" s="138" t="s">
        <v>645</v>
      </c>
      <c r="C116" s="129">
        <v>0</v>
      </c>
      <c r="D116" s="129">
        <v>0</v>
      </c>
    </row>
    <row r="117" spans="1:4" x14ac:dyDescent="0.2">
      <c r="A117" s="128"/>
      <c r="B117" s="140" t="s">
        <v>646</v>
      </c>
      <c r="C117" s="132">
        <f>C42+C43+C95-C101-C104</f>
        <v>26883.73</v>
      </c>
      <c r="D117" s="132">
        <f>D42+D43+D95-D101-D104</f>
        <v>1024630.33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 xr:uid="{00000000-0002-0000-0700-000000000000}"/>
    <dataValidation allowBlank="1" showInputMessage="1" showErrorMessage="1" prompt="Saldo al 31 de diciembre del año anterior que se presenta" sqref="D7 D41" xr:uid="{00000000-0002-0000-0700-000001000000}"/>
    <dataValidation allowBlank="1" showInputMessage="1" showErrorMessage="1" prompt="Importe del trimestre anterior" sqref="D55 D46 C43:D43 C46:C57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4" t="s">
        <v>187</v>
      </c>
      <c r="B2" s="95" t="s">
        <v>50</v>
      </c>
    </row>
    <row r="3" spans="1:2" x14ac:dyDescent="0.2">
      <c r="B3" s="108"/>
    </row>
    <row r="4" spans="1:2" ht="14.1" customHeight="1" x14ac:dyDescent="0.2">
      <c r="A4" s="109" t="s">
        <v>27</v>
      </c>
      <c r="B4" s="99" t="s">
        <v>78</v>
      </c>
    </row>
    <row r="5" spans="1:2" ht="14.1" customHeight="1" x14ac:dyDescent="0.2">
      <c r="B5" s="99" t="s">
        <v>51</v>
      </c>
    </row>
    <row r="6" spans="1:2" ht="14.1" customHeight="1" x14ac:dyDescent="0.2">
      <c r="B6" s="99" t="s">
        <v>148</v>
      </c>
    </row>
    <row r="7" spans="1:2" ht="14.1" customHeight="1" x14ac:dyDescent="0.2">
      <c r="B7" s="99" t="s">
        <v>149</v>
      </c>
    </row>
    <row r="8" spans="1:2" ht="14.1" customHeight="1" x14ac:dyDescent="0.2"/>
    <row r="9" spans="1:2" x14ac:dyDescent="0.2">
      <c r="A9" s="109" t="s">
        <v>29</v>
      </c>
      <c r="B9" s="101" t="s">
        <v>588</v>
      </c>
    </row>
    <row r="10" spans="1:2" ht="15" customHeight="1" x14ac:dyDescent="0.2">
      <c r="B10" s="101" t="s">
        <v>75</v>
      </c>
    </row>
    <row r="11" spans="1:2" ht="15" customHeight="1" x14ac:dyDescent="0.2">
      <c r="B11" s="111" t="s">
        <v>192</v>
      </c>
    </row>
    <row r="12" spans="1:2" ht="15" customHeight="1" x14ac:dyDescent="0.2"/>
    <row r="13" spans="1:2" x14ac:dyDescent="0.2">
      <c r="A13" s="109" t="s">
        <v>76</v>
      </c>
      <c r="B13" s="99" t="s">
        <v>589</v>
      </c>
    </row>
    <row r="14" spans="1:2" ht="15" customHeight="1" x14ac:dyDescent="0.2">
      <c r="B14" s="99" t="s">
        <v>590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2024-05-02T20:35:19Z</cp:lastPrinted>
  <dcterms:created xsi:type="dcterms:W3CDTF">2012-12-11T20:36:24Z</dcterms:created>
  <dcterms:modified xsi:type="dcterms:W3CDTF">2024-05-02T20:35:27Z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